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470" firstSheet="1" activeTab="1"/>
  </bookViews>
  <sheets>
    <sheet name="Introduction" sheetId="1" r:id="rId1"/>
    <sheet name=" Checklist" sheetId="2" r:id="rId2"/>
    <sheet name="Summary" sheetId="3" r:id="rId3"/>
    <sheet name="Checklist Notes &amp; Pics" sheetId="4" r:id="rId4"/>
  </sheets>
  <definedNames>
    <definedName name="_xlnm.Print_Area" localSheetId="1">' Checklist'!$A$2:$G$127</definedName>
    <definedName name="_xlnm.Print_Area" localSheetId="0">'Introduction'!$B$1:$B$28</definedName>
  </definedNames>
  <calcPr fullCalcOnLoad="1"/>
</workbook>
</file>

<file path=xl/sharedStrings.xml><?xml version="1.0" encoding="utf-8"?>
<sst xmlns="http://schemas.openxmlformats.org/spreadsheetml/2006/main" count="210" uniqueCount="147">
  <si>
    <t>Version Date: January 27, 2011</t>
  </si>
  <si>
    <t>/</t>
  </si>
  <si>
    <t>% Earned</t>
  </si>
  <si>
    <t>COMMENTS</t>
  </si>
  <si>
    <t>The purpose of the summary worksheet is to quantity the level of continuous improvement.  Acceptance is based on ability, time, resources, and cost of implementing and maintaining controls for all noted marginal and unacceptable ratings.</t>
  </si>
  <si>
    <t xml:space="preserve">The American Meat Institute has written the Sanitary Design Checklist to identify ten principles of sanitary design for food processing equipment.  Using this tool will assist designers in identifying problem areas and typical design flaws that limit the effectiveness of cleaning and sanitizing processes.  </t>
  </si>
  <si>
    <r>
      <t>Satisfactory:</t>
    </r>
    <r>
      <rPr>
        <sz val="10"/>
        <rFont val="Arial"/>
        <family val="2"/>
      </rPr>
      <t xml:space="preserve">  Design is acceptable and is easily cleanable to a microbiological level.</t>
    </r>
  </si>
  <si>
    <r>
      <t>Unsatisfactory:</t>
    </r>
    <r>
      <rPr>
        <sz val="10"/>
        <rFont val="Arial"/>
        <family val="2"/>
      </rPr>
      <t xml:space="preserve">  Design is unacceptable and will need to be redesigned before we consider the purchase of this equipment.</t>
    </r>
  </si>
  <si>
    <r>
      <t>Marginal:</t>
    </r>
    <r>
      <rPr>
        <sz val="10"/>
        <rFont val="Arial"/>
        <family val="2"/>
      </rPr>
      <t xml:space="preserve">  Design is acceptable but improved design would improve the probability that the equipment can be cleaned to </t>
    </r>
  </si>
  <si>
    <t xml:space="preserve">                 a microbiological level.</t>
  </si>
  <si>
    <t>KRAFT FOODS</t>
  </si>
  <si>
    <t>Sanitary Design Checklist Notes/Pictures</t>
  </si>
  <si>
    <t>Date:</t>
  </si>
  <si>
    <t xml:space="preserve">  </t>
  </si>
  <si>
    <r>
      <t>Resource:</t>
    </r>
    <r>
      <rPr>
        <sz val="10"/>
        <rFont val="Arial"/>
        <family val="2"/>
      </rPr>
      <t xml:space="preserve">  Rory Redemann, Sr Program Leader USDA Sanitation &amp; USDA Sanitary Design , Madison 608-285-4129 </t>
    </r>
  </si>
  <si>
    <r>
      <t>Summary:</t>
    </r>
    <r>
      <rPr>
        <sz val="10"/>
        <rFont val="Arial"/>
        <family val="2"/>
      </rPr>
      <t xml:space="preserve"> The following is a guide to supplying equipment to meet current Kraft sanitary design standards for USDA Pizza and Meat Projects.</t>
    </r>
  </si>
  <si>
    <t xml:space="preserve"> </t>
  </si>
  <si>
    <t>S</t>
  </si>
  <si>
    <t>M</t>
  </si>
  <si>
    <t/>
  </si>
  <si>
    <t>CATEGORIES</t>
  </si>
  <si>
    <t>Points / Possible</t>
  </si>
  <si>
    <t>Rating System</t>
  </si>
  <si>
    <t>Total</t>
  </si>
  <si>
    <t>Satisfactory = Full points</t>
  </si>
  <si>
    <t>Marginal = 1/2 points</t>
  </si>
  <si>
    <t>Unsatisfactory = zero points</t>
  </si>
  <si>
    <t>#</t>
  </si>
  <si>
    <t>NA</t>
  </si>
  <si>
    <t xml:space="preserve">NA     </t>
  </si>
  <si>
    <t>AMI American Meat Institute</t>
  </si>
  <si>
    <t>-Sanitary Design Checklist-</t>
  </si>
  <si>
    <t>Definition of Sanitary Design:</t>
  </si>
  <si>
    <t>“is the application of design techniques which allow the timely and effective cleaning of the entire manufacturing asset.”</t>
  </si>
  <si>
    <t>Role of equipment design:</t>
  </si>
  <si>
    <t xml:space="preserve">To eliminate the growth of pathogens by eliminating niches and harborage points in equipment design to improve cleanability, access, inspection, and consistency of cleaning. </t>
  </si>
  <si>
    <t xml:space="preserve">Three classifications are used in the checklist: Satisfactory, Marginal, and Unacceptable.  </t>
  </si>
  <si>
    <t>Due to the stringent micro testing and zero tolerance placed on meat products, these guidelines are being provided to aid in identification of design criteria needed to improve the cleanability of processing equipment.</t>
  </si>
  <si>
    <r>
      <t xml:space="preserve">Continue by selecting the </t>
    </r>
    <r>
      <rPr>
        <i/>
        <sz val="10"/>
        <rFont val="Arial"/>
        <family val="2"/>
      </rPr>
      <t>AMI Checklist</t>
    </r>
    <r>
      <rPr>
        <sz val="10"/>
        <rFont val="Arial"/>
        <family val="2"/>
      </rPr>
      <t xml:space="preserve"> tab, when the checklist is completed, select the </t>
    </r>
    <r>
      <rPr>
        <i/>
        <sz val="10"/>
        <rFont val="Arial"/>
        <family val="2"/>
      </rPr>
      <t xml:space="preserve">Summary </t>
    </r>
    <r>
      <rPr>
        <sz val="10"/>
        <rFont val="Arial"/>
        <family val="2"/>
      </rPr>
      <t>tab to review.</t>
    </r>
  </si>
  <si>
    <t>M = Marginal</t>
  </si>
  <si>
    <t>Descripción</t>
  </si>
  <si>
    <t>Observaciones</t>
  </si>
  <si>
    <t xml:space="preserve">
La puntuación total se calculará automáticamente y se podrá ver en la página Resumen</t>
  </si>
  <si>
    <t>Para completar esta lista de verificación, coloque una "X" en la casilla correspondiente;</t>
  </si>
  <si>
    <t>S = Satisfactorio</t>
  </si>
  <si>
    <t>U = No satisfactorio</t>
  </si>
  <si>
    <t>Lista de verificación del diseño de la instalación láctea</t>
  </si>
  <si>
    <t>Fecha de revisión:</t>
  </si>
  <si>
    <t>Revisado por:</t>
  </si>
  <si>
    <t>Ubicación de revisión:</t>
  </si>
  <si>
    <t>Descripción de la revisión:</t>
  </si>
  <si>
    <t>NS</t>
  </si>
  <si>
    <t>Defecto</t>
  </si>
  <si>
    <t>PRINCIPIO N.° 1: zonas higiénicas específicas establecidas en las instalaciones</t>
  </si>
  <si>
    <t>La instalación se divide en zonas higiénicas, las cuales se muestran con exactitud en los planos de las instalaciones.</t>
  </si>
  <si>
    <t>Restricciones activas previenen los movimientos sin control entre las áreas de productos RTE/alto grado de higiene y las áreas de producto no RTE/menor grado de higiene.</t>
  </si>
  <si>
    <t>Existen áreas de transición con restricciones entre las áreas de producto crudo y producto RTE, o entre las áreas de menor grado y de mayor grado de higiene.</t>
  </si>
  <si>
    <t>Los sanitarios están ubicados fuera de las áreas de producto RTE/alto grado de higiene.</t>
  </si>
  <si>
    <t>El lugar para almacenar equipos y herramientas usados en las áreas de productos RTE/alto grado de higiene es independiente del lugar para almacenar equipos y herramientas que se utilizan en las áreas de productos no RTE/menor grado de higiene.</t>
  </si>
  <si>
    <t>Existen laboratorios de control de calidad (QA) independientes para las áreas de productos RTE/alto grado de higiene y las áreas de producto no RTE/menor grado de higiene.</t>
  </si>
  <si>
    <t>Se proporciona espacio para el almacenamiento de equipos limpios.</t>
  </si>
  <si>
    <t>Se establecen ubicaciones para la recolección de ropa sucia.</t>
  </si>
  <si>
    <t>Los lugares de recolección de basura están ubicados adecuadamente y son lavables y conservables.</t>
  </si>
  <si>
    <t>Se usan códigos de colores (p.ej., vestimenta, cascos) para identificar las zonas higiénicas.</t>
  </si>
  <si>
    <t>PRINCIPIO N.° 2: circulación controlada de personal y materiales para minimizar los riesgos</t>
  </si>
  <si>
    <t>El movimiento de empleados, contratistas y demás visitantes en las instalaciones está prestablecido y controlado.</t>
  </si>
  <si>
    <t>Se disponen sistemas para el transporte higiénico de materiales de embalaje e ingredientes hacia las áreas de producto RTE/alto grado de higiene, con el fin de disminuir la contaminación cruzada.</t>
  </si>
  <si>
    <t>Se disponen sistemas para el transporte higiénico de producto para reproceso hacia las áreas de productos RTE/alto grado de higiene.</t>
  </si>
  <si>
    <t>Se disponen sistemas para la eliminación higiénica de desechos y basura de las áreas de productos RTE/alto grado de higiene.</t>
  </si>
  <si>
    <t>PRINCIPIO N.° 3: acumulación controlada de agua dentro de las instalaciones</t>
  </si>
  <si>
    <t>El diseño del piso y los sistemas de drenajes previenen la formación de agua estancada y pisos húmedos.</t>
  </si>
  <si>
    <t>Todas las juntas y grietas del piso están selladas.</t>
  </si>
  <si>
    <t>Las superficies de las paredes y bordes escurren fácilmente, sin cavidades, cornisas ni rincones.</t>
  </si>
  <si>
    <t>Las áreas sobre los techos no acumulan agua.</t>
  </si>
  <si>
    <t>Las descargas de los equipos de aguas residuales cuentan con tuberías que van directamente hacia los drenajes.</t>
  </si>
  <si>
    <t>Las bandejas de drenaje son inclinadas para permitir un buen drenaje.</t>
  </si>
  <si>
    <t>PRINCIPIO N.° 4: control de la circulación y la calidad del aire de las áreas</t>
  </si>
  <si>
    <t>La temperatura de los cuartos cumple con los requisitos de procesamiento.</t>
  </si>
  <si>
    <t>Se disponen controles para prevenir la condensación.</t>
  </si>
  <si>
    <t>La presión de todos los cuartos está controlada para garantizar el aire fluye aire desde las áreas limpias hacia las menos limpias.</t>
  </si>
  <si>
    <t>El aire de los procesos críticos se filtra adecuadamente para proteger la sensibilidad microbiológica del producto, de acuerdo con los riesgos de patógenos y calidad.</t>
  </si>
  <si>
    <t>El aire de reserva es suficiente para mantener áreas limpias específicas con presión positiva respecto a los cuartos contiguos.</t>
  </si>
  <si>
    <t>Los componentes del sistema de control del aire para las áreas de producto RTE/alto grado de higiene cumplen los 10 Principios de Diseño Sanitario de Equipos.</t>
  </si>
  <si>
    <t>Se toman previsiones para capturar, en el punto en que se generan, altas concentraciones de calor, humedad y partículas.</t>
  </si>
  <si>
    <t>Los elementos de los sistemas HVAC y de refrigeración están ubicados de manera que se evitan riesgos de contaminación del producto a través de la circulación del aire o la condensación.</t>
  </si>
  <si>
    <t>Los sistemas HVAC y refrigeración están destinados adecuadamente a zonas específicas de control, con el fin de prevenir la contaminación cruzada.</t>
  </si>
  <si>
    <t>PRINCIPIO N.° 5: los elementos del lugar promueven condiciones sanitarias</t>
  </si>
  <si>
    <t>Las entradas, estacionamientos y pasos peatonales están pavimentados y cuentan con alcantarillas para prevenir la formación de agua estancada.</t>
  </si>
  <si>
    <t>Los jardines y terrenos están diseñados para disminuir la atracción y albergue de insectos y roedores.</t>
  </si>
  <si>
    <t>Se disponen contenedores de basura adecuados en las áreas de tránsito peatonal.</t>
  </si>
  <si>
    <t>Se coloca iluminación que atrae a los insectos para alejarlos de los edificios.</t>
  </si>
  <si>
    <t>Las pendientes proporcionan un buen drenaje que conduce los escurrimientos lejos de los edificios.</t>
  </si>
  <si>
    <t>La elevación de los pisos terminados es más alta que las pendientes contiguas, con el fin de prevenir que las aguas pluviales entren en el edificio.</t>
  </si>
  <si>
    <t>Las operaciones externas (p. ej., limpieza de remolques, almacenamiento a granel, tratamiento de basura y desechos) están diseñadas y ubicadas para prevenir efectos insalubres sobre las instalaciones.</t>
  </si>
  <si>
    <t>El sistema de aguas pluviales está diseñado y conservado adecuadamente para prevenir la formación de agua estancada en el lugar.</t>
  </si>
  <si>
    <t>Existen bordes de asfalto, grava o concreto con un mínimo de 18”, en todos los lados exteriores de la instalación.</t>
  </si>
  <si>
    <t>PRINCIPIO N.° 6: el revestimiento del edificio promueve las condiciones sanitarias</t>
  </si>
  <si>
    <t>El revestimiento del edificio se construye a partir de materiales sólidos, impermeables y sin fisuras, grietas ni huecos.</t>
  </si>
  <si>
    <t>Los revestimientos del techo previenen el albergue de insectos, aves y roedores, y el techo es inclinado y se drena fácilmente.</t>
  </si>
  <si>
    <t>Los doseles o toldos están completamente cerrados.</t>
  </si>
  <si>
    <t>Todas las rejillas de ventilación, ventiladores, respiraderos y aberturas tienen mosquiteros y los respiraderos previenen el albergue de palomas.</t>
  </si>
  <si>
    <t>Las puertas son impermeables, totalmente resistentes a la intemperie y ajustan bien.</t>
  </si>
  <si>
    <t>Todas las soleras de las puertas y ventanas están sujetos firmemente a la losa y están fijados en capas completas de sellador.</t>
  </si>
  <si>
    <t>Todos los huecos relacionados con el ingreso de los servicios (p. ej., cubiertas contra intemperie para instalaciones eléctricas, tuberías principales de gas, aspersores) están sellados.</t>
  </si>
  <si>
    <t>Los paneles de concreto de las paredes están sellados desde el techo hasta los cimientos.</t>
  </si>
  <si>
    <t>Las puertas de carga y descarga tienen un precinto o protección y son a prueba de roedores y de la intemperie.</t>
  </si>
  <si>
    <t>PRINCIPIO N.° 7: el diseño interior del espacio promueve la sanitización</t>
  </si>
  <si>
    <t>Los pasillos son suficientemente amplios para realizar el mantenimiento y sanitización, y permiten el acceso con equipos y el movimiento de materiales.</t>
  </si>
  <si>
    <t>Existe acceso suficiente para limpiar las partes del edificio (p. ej., columnas, vigas, riostras) y las uniones entre las paredes y el piso.</t>
  </si>
  <si>
    <t>Los equipos fijos tienen suficiente elevación para permitir la limpieza y sanitización por debajo de los mismos.</t>
  </si>
  <si>
    <t>La disposición de los equipos e instalaciones permiten el acceso a las áreas elevadas (ductos, iluminación, etc.) para realizar inspecciones y limpieza.</t>
  </si>
  <si>
    <t>Hay una zona de inspección del interior del perímetro de 18 pulgadas, para poder realizar inspecciones y limpieza.</t>
  </si>
  <si>
    <t>PRINCIPIO N.° 8: las partes y la construcción del edificio promueven las condiciones sanitarias</t>
  </si>
  <si>
    <t>Los techos falsos son lisos, lavables (por ambos lados) y se encuentran a una altura uniforme.</t>
  </si>
  <si>
    <t>Todas las superficies verticales tienen una moldura cóncava en las uniones con el piso, y dichas superficies no tienen fisuras, desgastes ni huecos.</t>
  </si>
  <si>
    <t>Las superficies de concreto no tienen fisuras, desgastes ni huecos, y son lisas.</t>
  </si>
  <si>
    <t>Todas las juntas verticales y horizontales de las paredes están selladas adecuadamente.</t>
  </si>
  <si>
    <t>Se utiliza un material aislante de poro cerrado o aislamiento por encapsulado.</t>
  </si>
  <si>
    <t>Las partes estructurales horizontales no tienen superficies planas en las que el polvo o materiales puedan acumularse.</t>
  </si>
  <si>
    <t>No se usan barras roscadas y se minimiza el uso de otras superficies roscadas.</t>
  </si>
  <si>
    <t>Las juntas de expansión son adecuadas para evitar los agrietamientos irregulares en los pisos y se limitan en la medida de lo posible.</t>
  </si>
  <si>
    <t>Las bases de los drenajes se apoyan en cimientos sólidos para prevenir asentamientos.</t>
  </si>
  <si>
    <t>Los elementos sujetos directamente a la superficie de un edificio, tales como cableado eléctrico o tuberías de agua, tienen una separación mínima de 1 pulgada de la superficie de la pared.</t>
  </si>
  <si>
    <t>Los pisos están construidos para prevenir el albergue microbiano, son impermeables, fáciles de limpiar y resistentes al desgaste y la corrosión.</t>
  </si>
  <si>
    <t>PRINCIPIO N.° 9: COMPATIBILIDAD HIGIÉNICA CON OTROS SISTEMAS</t>
  </si>
  <si>
    <t>Los sistemas de escape (ventilación) tienen juntas soldadas con suficiente acceso para la limpieza e inspección.</t>
  </si>
  <si>
    <t>Las secciones de ductos verticales tienen un drenaje (p. ej., hacia el piso) para prevenir que el líquido drenado regrese hacia el equipo.</t>
  </si>
  <si>
    <t>Se proporcionan escapes independientes para las zonas de producto crudo y las zonas de producto RTE.</t>
  </si>
  <si>
    <t>Los sistemas CIP están diseñados, instalados y validados (a través de un tercero reconocido) en secciones de las tuberías que no se pueden limpiar fácilmente a través de las aberturas de acceso.</t>
  </si>
  <si>
    <t>El equipo está diseñado para cumplir los criterios de capacidad de infraestructura de aguas residuales, con el fin de garantizar que no se produzcan acumulaciones en los drenajes durante operaciones normales.</t>
  </si>
  <si>
    <t xml:space="preserve">
El aire comprimido se seca hasta un punto de rocío bajo la temperatura ambiente más baja para evitar la acumulación de humedad en las líneas de aire
</t>
  </si>
  <si>
    <t>Prevención de contraflujo o huecos de aire impiden la contaminación cruzada del suministro de agua potable</t>
  </si>
  <si>
    <t>Cuando sea necesario, el sistema de suministro de vapor utiliza productos químicos de tratamiento de calderas que están aprobados para su uso en contacto directo con el producto</t>
  </si>
  <si>
    <t>Los alcantarillados de proceso y sanitarios están separados dentro del edificio</t>
  </si>
  <si>
    <t>El proceso sin procesar y los desagües de proceso listos para el consumo están separados</t>
  </si>
  <si>
    <t>Cuando sea posible, se instalan depósitos fuera de las áreas de procesamiento</t>
  </si>
  <si>
    <t xml:space="preserve">Los desagües son accesibles para limpieza y saneamiento
</t>
  </si>
  <si>
    <t xml:space="preserve">Los drenajes de las zanjas están prohibidos </t>
  </si>
  <si>
    <t>PRINCIPIO N.° 10: PROTOCOLOS VALIDADOS DE LIMPIEZA Y SANITIZACIÓN</t>
  </si>
  <si>
    <t>Durante el proceso de diseño se toman en cuenta la limpieza y sanitización.</t>
  </si>
  <si>
    <t>Los protocolos de limpieza deben ser seguros, convenientes, eficaces y eficientes.</t>
  </si>
  <si>
    <t>El fabricante desarrolló los protocolos de limpieza y sanitización, un tercero los validó, y se proporcionan en un manual de capacitación de fácil lectura y comprensión por parte de los empleados de limpieza y sanitización.</t>
  </si>
  <si>
    <t>El diseño del equipo y los materiales pueden soportar procedimientos estándar de limpieza. Los materiales del equipo se evaluaron utilizando el MSDS (ficha técnica de seguridad) de los químicos de limpieza y sanitización, con el fin de garantizar su compatibilidad.</t>
  </si>
  <si>
    <t>Todas las bandas deben resistir calentamiento de 160°F por hasta 30 minutos.</t>
  </si>
  <si>
    <t>Se proporcionan sistemas de limpieza (por ejemplo, COP, CIP, lavadoras de equipos) para facilitar la limpieza y desinfección adecuadas del equipo basándose en las necesidades de saneamiento.</t>
  </si>
  <si>
    <t>Puntos disponibles</t>
  </si>
  <si>
    <t>Puntos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</si>
</sst>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_(* #,##0_);_(* \(#,##0\);_(* &quot;-&quot;??_);_(@_)"/>
    <numFmt numFmtId="166" formatCode="_(* #,##0.0_);_(* \(#,##0.0\);_(* &quot;-&quot;??_);_(@_)"/>
    <numFmt numFmtId="167" formatCode="0.0"/>
    <numFmt numFmtId="168" formatCode="_(* #,##0.0_);_(* \(#,##0.0\);_(* &quot;-&quot;?_);_(@_)"/>
    <numFmt numFmtId="169" formatCode="&quot;Yes&quot;;&quot;Yes&quot;;&quot;No&quot;"/>
    <numFmt numFmtId="170" formatCode="&quot;True&quot;;&quot;True&quot;;&quot;False&quot;"/>
    <numFmt numFmtId="171" formatCode="&quot;On&quot;;&quot;On&quot;;&quot;Off&quot;"/>
    <numFmt numFmtId="172" formatCode="[$€-2]\ #,##0.00_);[Red]\([$€-2]\ #,##0.00\)"/>
    <numFmt numFmtId="173" formatCode="0.00_);[Red]\(0.00\)"/>
    <numFmt numFmtId="174" formatCode="0.000"/>
    <numFmt numFmtId="175" formatCode="0.0%"/>
  </numFmts>
  <fonts count="73">
    <font>
      <sz val="10"/>
      <name val="Arial"/>
      <family val="0"/>
    </font>
    <font>
      <b/>
      <sz val="10"/>
      <name val="Arial"/>
      <family val="0"/>
    </font>
    <font>
      <i/>
      <sz val="10"/>
      <name val="Arial"/>
      <family val="0"/>
    </font>
    <font>
      <b/>
      <i/>
      <sz val="10"/>
      <name val="Arial"/>
      <family val="0"/>
    </font>
    <font>
      <sz val="10"/>
      <name val="Times New Roman"/>
      <family val="1"/>
    </font>
    <font>
      <sz val="8"/>
      <name val="Times New Roman"/>
      <family val="1"/>
    </font>
    <font>
      <b/>
      <sz val="12"/>
      <color indexed="16"/>
      <name val="Arial"/>
      <family val="2"/>
    </font>
    <font>
      <sz val="16"/>
      <name val="Arial"/>
      <family val="2"/>
    </font>
    <font>
      <u val="single"/>
      <sz val="10"/>
      <color indexed="12"/>
      <name val="Arial"/>
      <family val="2"/>
    </font>
    <font>
      <u val="single"/>
      <sz val="10"/>
      <color indexed="36"/>
      <name val="Arial"/>
      <family val="2"/>
    </font>
    <font>
      <b/>
      <sz val="12"/>
      <color indexed="10"/>
      <name val="Arial"/>
      <family val="2"/>
    </font>
    <font>
      <b/>
      <sz val="8"/>
      <name val="Arial"/>
      <family val="2"/>
    </font>
    <font>
      <b/>
      <u val="single"/>
      <sz val="10"/>
      <name val="Arial"/>
      <family val="2"/>
    </font>
    <font>
      <b/>
      <sz val="16"/>
      <color indexed="12"/>
      <name val="Arial"/>
      <family val="2"/>
    </font>
    <font>
      <b/>
      <sz val="10"/>
      <color indexed="16"/>
      <name val="Arial"/>
      <family val="2"/>
    </font>
    <font>
      <b/>
      <sz val="14"/>
      <color indexed="16"/>
      <name val="Arial"/>
      <family val="2"/>
    </font>
    <font>
      <b/>
      <sz val="12"/>
      <name val="Tahoma"/>
      <family val="2"/>
    </font>
    <font>
      <sz val="10"/>
      <name val="Tahoma"/>
      <family val="2"/>
    </font>
    <font>
      <sz val="10"/>
      <color indexed="10"/>
      <name val="Tahoma"/>
      <family val="2"/>
    </font>
    <font>
      <sz val="8"/>
      <name val="Tahoma"/>
      <family val="2"/>
    </font>
    <font>
      <sz val="8.5"/>
      <name val="Tahoma"/>
      <family val="2"/>
    </font>
    <font>
      <sz val="7"/>
      <name val="Tahoma"/>
      <family val="2"/>
    </font>
    <font>
      <b/>
      <sz val="10"/>
      <name val="Tahoma"/>
      <family val="2"/>
    </font>
    <font>
      <b/>
      <sz val="8"/>
      <name val="Tahoma"/>
      <family val="2"/>
    </font>
    <font>
      <sz val="9"/>
      <name val="Tahoma"/>
      <family val="2"/>
    </font>
    <font>
      <b/>
      <sz val="12"/>
      <color indexed="16"/>
      <name val="Tahoma"/>
      <family val="2"/>
    </font>
    <font>
      <sz val="16"/>
      <name val="Tahoma"/>
      <family val="2"/>
    </font>
    <font>
      <u val="single"/>
      <sz val="9"/>
      <name val="Tahoma"/>
      <family val="2"/>
    </font>
    <font>
      <i/>
      <sz val="11"/>
      <color indexed="12"/>
      <name val="Tahoma"/>
      <family val="2"/>
    </font>
    <font>
      <b/>
      <sz val="12"/>
      <color indexed="10"/>
      <name val="Tahoma"/>
      <family val="2"/>
    </font>
    <font>
      <sz val="9"/>
      <name val="Arial"/>
      <family val="2"/>
    </font>
    <font>
      <sz val="9"/>
      <color indexed="10"/>
      <name val="Tahoma"/>
      <family val="2"/>
    </font>
    <font>
      <b/>
      <sz val="8"/>
      <name val="Times New Roman"/>
      <family val="1"/>
    </font>
    <font>
      <b/>
      <u val="single"/>
      <sz val="12"/>
      <name val="Times New Roman"/>
      <family val="1"/>
    </font>
    <font>
      <sz val="12"/>
      <name val="Times New Roman"/>
      <family val="1"/>
    </font>
    <font>
      <b/>
      <sz val="16"/>
      <color indexed="16"/>
      <name val="Tahoma"/>
      <family val="2"/>
    </font>
    <font>
      <sz val="1"/>
      <name val="Times New Roman"/>
      <family val="1"/>
    </font>
    <font>
      <b/>
      <sz val="8.5"/>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9"/>
      <color indexed="8"/>
      <name val="Inheri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212121"/>
      <name val="Inheri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style="medium"/>
      <right style="thin"/>
      <top style="medium"/>
      <bottom style="thin"/>
    </border>
    <border>
      <left style="thin"/>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bottom/>
    </border>
    <border>
      <left/>
      <right style="thin"/>
      <top style="thin"/>
      <bottom>
        <color indexed="63"/>
      </bottom>
    </border>
    <border>
      <left>
        <color indexed="63"/>
      </left>
      <right style="thin"/>
      <top>
        <color indexed="63"/>
      </top>
      <bottom style="thin"/>
    </border>
    <border>
      <left style="medium">
        <color rgb="FF000000"/>
      </left>
      <right style="medium">
        <color rgb="FF000000"/>
      </right>
      <top style="medium">
        <color rgb="FF000000"/>
      </top>
      <bottom style="medium">
        <color rgb="FF000000"/>
      </bottom>
    </border>
    <border>
      <left style="medium">
        <color rgb="FF000000"/>
      </left>
      <right style="medium">
        <color rgb="FF000000"/>
      </right>
      <top>
        <color indexed="63"/>
      </top>
      <bottom style="medium">
        <color rgb="FF000000"/>
      </bottom>
    </border>
    <border>
      <left style="thin"/>
      <right>
        <color indexed="63"/>
      </right>
      <top>
        <color indexed="63"/>
      </top>
      <bottom>
        <color indexed="63"/>
      </bottom>
    </border>
    <border>
      <left style="thin"/>
      <right>
        <color indexed="63"/>
      </right>
      <top>
        <color indexed="63"/>
      </top>
      <bottom style="thin"/>
    </border>
    <border>
      <left style="thin"/>
      <right/>
      <top style="thin"/>
      <bottom>
        <color indexed="63"/>
      </bottom>
    </border>
    <border>
      <left/>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9"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8"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171">
    <xf numFmtId="0" fontId="0" fillId="0" borderId="0" xfId="0" applyAlignment="1">
      <alignment/>
    </xf>
    <xf numFmtId="0" fontId="4" fillId="0" borderId="0" xfId="0" applyFont="1" applyAlignment="1">
      <alignment/>
    </xf>
    <xf numFmtId="0" fontId="0" fillId="0" borderId="10" xfId="0" applyBorder="1" applyAlignment="1">
      <alignmen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center"/>
    </xf>
    <xf numFmtId="0" fontId="4" fillId="0" borderId="0" xfId="0" applyFont="1" applyBorder="1" applyAlignment="1">
      <alignment/>
    </xf>
    <xf numFmtId="0" fontId="5" fillId="0" borderId="0" xfId="0" applyFont="1" applyAlignment="1">
      <alignment horizontal="center" wrapText="1"/>
    </xf>
    <xf numFmtId="0" fontId="0" fillId="0" borderId="0" xfId="0" applyFont="1" applyAlignment="1">
      <alignment horizontal="center" vertical="top"/>
    </xf>
    <xf numFmtId="0" fontId="7" fillId="0" borderId="0" xfId="0" applyFont="1" applyAlignment="1">
      <alignment horizontal="center" vertical="top"/>
    </xf>
    <xf numFmtId="0" fontId="0" fillId="0" borderId="11" xfId="0" applyBorder="1" applyAlignment="1">
      <alignment/>
    </xf>
    <xf numFmtId="0" fontId="4" fillId="0" borderId="0" xfId="0" applyFont="1" applyAlignment="1">
      <alignment horizontal="center" vertical="center"/>
    </xf>
    <xf numFmtId="0" fontId="0" fillId="0" borderId="0" xfId="0" applyAlignment="1">
      <alignment horizontal="center" vertical="center"/>
    </xf>
    <xf numFmtId="167" fontId="1" fillId="0" borderId="10" xfId="0" applyNumberFormat="1" applyFont="1" applyBorder="1" applyAlignment="1">
      <alignment/>
    </xf>
    <xf numFmtId="0" fontId="0" fillId="0" borderId="12" xfId="0" applyBorder="1" applyAlignment="1">
      <alignment/>
    </xf>
    <xf numFmtId="167" fontId="0" fillId="0" borderId="13" xfId="0" applyNumberFormat="1" applyBorder="1" applyAlignment="1">
      <alignment/>
    </xf>
    <xf numFmtId="0" fontId="0" fillId="0" borderId="14" xfId="0" applyBorder="1" applyAlignment="1">
      <alignment/>
    </xf>
    <xf numFmtId="0" fontId="0" fillId="0" borderId="0" xfId="0" applyAlignment="1">
      <alignment wrapText="1"/>
    </xf>
    <xf numFmtId="0" fontId="10" fillId="0" borderId="0" xfId="0" applyFont="1"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0" fontId="11" fillId="0" borderId="0" xfId="0" applyFont="1" applyBorder="1" applyAlignment="1">
      <alignment wrapText="1"/>
    </xf>
    <xf numFmtId="0" fontId="12" fillId="0" borderId="0" xfId="0" applyFont="1" applyBorder="1" applyAlignment="1">
      <alignment/>
    </xf>
    <xf numFmtId="0" fontId="0" fillId="0" borderId="0" xfId="0" applyFont="1" applyBorder="1" applyAlignment="1">
      <alignment horizontal="center" vertical="top"/>
    </xf>
    <xf numFmtId="0" fontId="0" fillId="0" borderId="0" xfId="0" applyFont="1" applyBorder="1" applyAlignment="1">
      <alignment/>
    </xf>
    <xf numFmtId="0" fontId="0" fillId="0" borderId="0" xfId="0" applyFont="1" applyBorder="1" applyAlignment="1">
      <alignment wrapText="1"/>
    </xf>
    <xf numFmtId="0" fontId="13" fillId="0" borderId="0" xfId="0" applyFont="1" applyBorder="1" applyAlignment="1">
      <alignment horizontal="center"/>
    </xf>
    <xf numFmtId="0" fontId="14" fillId="0" borderId="0" xfId="0" applyFont="1" applyAlignment="1">
      <alignment horizontal="right"/>
    </xf>
    <xf numFmtId="0" fontId="15" fillId="0" borderId="0" xfId="0" applyFont="1" applyAlignment="1">
      <alignment vertical="center"/>
    </xf>
    <xf numFmtId="14" fontId="0" fillId="0" borderId="0" xfId="0" applyNumberFormat="1" applyFont="1" applyBorder="1" applyAlignment="1">
      <alignment horizontal="center" vertical="top"/>
    </xf>
    <xf numFmtId="0" fontId="7" fillId="0" borderId="0" xfId="0" applyFont="1" applyBorder="1" applyAlignment="1">
      <alignment horizontal="center" vertical="top"/>
    </xf>
    <xf numFmtId="0" fontId="6" fillId="0" borderId="0" xfId="0" applyFont="1" applyAlignment="1">
      <alignment horizontal="left" vertical="top"/>
    </xf>
    <xf numFmtId="0" fontId="6" fillId="0" borderId="15" xfId="0" applyFont="1" applyBorder="1" applyAlignment="1">
      <alignment horizontal="center" vertical="top"/>
    </xf>
    <xf numFmtId="0" fontId="6" fillId="0" borderId="16" xfId="0" applyFont="1" applyBorder="1" applyAlignment="1">
      <alignment horizontal="center" vertical="top"/>
    </xf>
    <xf numFmtId="0" fontId="6" fillId="0" borderId="17" xfId="0" applyFont="1" applyBorder="1" applyAlignment="1">
      <alignment horizontal="center" vertical="top"/>
    </xf>
    <xf numFmtId="0" fontId="0" fillId="0" borderId="0" xfId="0" applyFont="1" applyFill="1" applyBorder="1" applyAlignment="1">
      <alignment/>
    </xf>
    <xf numFmtId="0" fontId="4" fillId="0" borderId="0" xfId="0" applyFont="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0" fontId="16" fillId="0" borderId="11" xfId="0" applyFont="1" applyBorder="1" applyAlignment="1">
      <alignment vertical="center"/>
    </xf>
    <xf numFmtId="0" fontId="16" fillId="0" borderId="10" xfId="0" applyFont="1" applyBorder="1" applyAlignment="1">
      <alignment vertical="center"/>
    </xf>
    <xf numFmtId="0" fontId="16" fillId="0" borderId="14" xfId="0" applyFont="1" applyBorder="1" applyAlignment="1">
      <alignment vertical="center"/>
    </xf>
    <xf numFmtId="0" fontId="17" fillId="0" borderId="11" xfId="0" applyFont="1" applyBorder="1" applyAlignment="1">
      <alignment/>
    </xf>
    <xf numFmtId="0" fontId="17" fillId="0" borderId="10" xfId="0" applyFont="1" applyBorder="1" applyAlignment="1">
      <alignment/>
    </xf>
    <xf numFmtId="0" fontId="18" fillId="0" borderId="10" xfId="0" applyFont="1" applyBorder="1" applyAlignment="1">
      <alignment/>
    </xf>
    <xf numFmtId="164" fontId="17" fillId="0" borderId="10" xfId="0" applyNumberFormat="1" applyFont="1" applyBorder="1" applyAlignment="1" applyProtection="1">
      <alignment horizontal="center" vertical="top"/>
      <protection/>
    </xf>
    <xf numFmtId="0" fontId="17" fillId="0" borderId="10" xfId="0" applyFont="1" applyBorder="1" applyAlignment="1">
      <alignment vertical="top" wrapText="1"/>
    </xf>
    <xf numFmtId="0" fontId="20" fillId="0" borderId="10" xfId="0" applyFont="1" applyBorder="1" applyAlignment="1">
      <alignment wrapText="1"/>
    </xf>
    <xf numFmtId="0" fontId="17" fillId="0" borderId="10" xfId="0" applyFont="1" applyBorder="1" applyAlignment="1">
      <alignment vertical="center"/>
    </xf>
    <xf numFmtId="0" fontId="17" fillId="0" borderId="18" xfId="0" applyFont="1" applyBorder="1" applyAlignment="1">
      <alignment vertical="center"/>
    </xf>
    <xf numFmtId="0" fontId="20" fillId="0" borderId="10" xfId="0" applyFont="1" applyBorder="1" applyAlignment="1">
      <alignment vertical="center" wrapText="1"/>
    </xf>
    <xf numFmtId="164" fontId="17" fillId="0" borderId="10" xfId="0" applyNumberFormat="1" applyFont="1" applyBorder="1" applyAlignment="1" applyProtection="1">
      <alignment horizontal="left"/>
      <protection/>
    </xf>
    <xf numFmtId="164" fontId="22" fillId="0" borderId="10" xfId="0" applyNumberFormat="1" applyFont="1" applyBorder="1" applyAlignment="1" applyProtection="1">
      <alignment horizontal="left" vertical="top"/>
      <protection/>
    </xf>
    <xf numFmtId="164" fontId="23" fillId="0" borderId="10" xfId="0" applyNumberFormat="1" applyFont="1" applyBorder="1" applyAlignment="1" applyProtection="1">
      <alignment horizontal="left"/>
      <protection/>
    </xf>
    <xf numFmtId="164" fontId="17" fillId="0" borderId="10" xfId="0" applyNumberFormat="1" applyFont="1" applyBorder="1" applyAlignment="1" applyProtection="1">
      <alignment horizontal="center"/>
      <protection/>
    </xf>
    <xf numFmtId="0" fontId="18" fillId="0" borderId="10" xfId="0" applyFont="1" applyBorder="1" applyAlignment="1">
      <alignment vertical="center"/>
    </xf>
    <xf numFmtId="164" fontId="19" fillId="0" borderId="10" xfId="0" applyNumberFormat="1" applyFont="1" applyBorder="1" applyAlignment="1" applyProtection="1">
      <alignment horizontal="left"/>
      <protection/>
    </xf>
    <xf numFmtId="0" fontId="20" fillId="0" borderId="10" xfId="0" applyFont="1" applyBorder="1" applyAlignment="1">
      <alignment/>
    </xf>
    <xf numFmtId="0" fontId="17" fillId="0" borderId="10" xfId="0" applyFont="1" applyBorder="1" applyAlignment="1">
      <alignment horizontal="center" vertical="top"/>
    </xf>
    <xf numFmtId="0" fontId="19" fillId="0" borderId="10" xfId="0" applyFont="1" applyBorder="1" applyAlignment="1">
      <alignment horizontal="left"/>
    </xf>
    <xf numFmtId="0" fontId="17" fillId="0" borderId="10" xfId="0" applyFont="1" applyBorder="1" applyAlignment="1">
      <alignment vertical="top"/>
    </xf>
    <xf numFmtId="0" fontId="22" fillId="0" borderId="10" xfId="0" applyFont="1" applyBorder="1" applyAlignment="1">
      <alignment/>
    </xf>
    <xf numFmtId="164" fontId="17" fillId="0" borderId="10" xfId="0" applyNumberFormat="1" applyFont="1" applyBorder="1" applyAlignment="1" applyProtection="1">
      <alignment horizontal="left" vertical="top"/>
      <protection/>
    </xf>
    <xf numFmtId="0" fontId="22" fillId="0" borderId="10" xfId="0" applyFont="1" applyBorder="1" applyAlignment="1">
      <alignment horizontal="left" vertical="top"/>
    </xf>
    <xf numFmtId="167" fontId="17" fillId="0" borderId="10" xfId="0" applyNumberFormat="1" applyFont="1" applyBorder="1" applyAlignment="1" applyProtection="1">
      <alignment horizontal="center" vertical="top"/>
      <protection/>
    </xf>
    <xf numFmtId="0" fontId="18" fillId="0" borderId="18" xfId="0" applyFont="1" applyBorder="1" applyAlignment="1">
      <alignment vertical="center"/>
    </xf>
    <xf numFmtId="0" fontId="18" fillId="0" borderId="11" xfId="0" applyFont="1" applyBorder="1" applyAlignment="1">
      <alignment/>
    </xf>
    <xf numFmtId="164" fontId="18" fillId="0" borderId="10" xfId="0" applyNumberFormat="1" applyFont="1" applyBorder="1" applyAlignment="1" applyProtection="1">
      <alignment horizontal="center"/>
      <protection/>
    </xf>
    <xf numFmtId="0" fontId="18" fillId="0" borderId="10" xfId="0" applyFont="1" applyBorder="1" applyAlignment="1">
      <alignment horizontal="center" vertical="top"/>
    </xf>
    <xf numFmtId="0" fontId="24" fillId="0" borderId="10" xfId="0" applyFont="1" applyBorder="1" applyAlignment="1">
      <alignment horizontal="center" vertical="top" wrapText="1"/>
    </xf>
    <xf numFmtId="0" fontId="24" fillId="0" borderId="18" xfId="0" applyFont="1" applyBorder="1" applyAlignment="1">
      <alignment horizontal="center" vertical="top" wrapText="1"/>
    </xf>
    <xf numFmtId="0" fontId="24" fillId="0" borderId="11" xfId="0" applyFont="1" applyBorder="1" applyAlignment="1">
      <alignment wrapText="1"/>
    </xf>
    <xf numFmtId="0" fontId="24" fillId="0" borderId="10" xfId="0" applyFont="1" applyBorder="1" applyAlignment="1">
      <alignment horizontal="center" wrapText="1"/>
    </xf>
    <xf numFmtId="0" fontId="24" fillId="0" borderId="10" xfId="0" applyFont="1" applyBorder="1" applyAlignment="1">
      <alignment wrapText="1"/>
    </xf>
    <xf numFmtId="0" fontId="17" fillId="0" borderId="0" xfId="0" applyFont="1" applyAlignment="1">
      <alignment/>
    </xf>
    <xf numFmtId="0" fontId="22" fillId="0" borderId="0" xfId="0" applyFont="1" applyAlignment="1">
      <alignment/>
    </xf>
    <xf numFmtId="0" fontId="24" fillId="0" borderId="0" xfId="0" applyFont="1" applyAlignment="1">
      <alignment wrapText="1"/>
    </xf>
    <xf numFmtId="0" fontId="17" fillId="0" borderId="0" xfId="0" applyFont="1" applyAlignment="1">
      <alignment horizontal="center" vertical="center"/>
    </xf>
    <xf numFmtId="0" fontId="17" fillId="0" borderId="0" xfId="0" applyFont="1" applyAlignment="1">
      <alignment horizontal="center" vertical="top"/>
    </xf>
    <xf numFmtId="0" fontId="22" fillId="0" borderId="0" xfId="0" applyFont="1" applyAlignment="1">
      <alignment vertical="top"/>
    </xf>
    <xf numFmtId="0" fontId="24" fillId="0" borderId="0" xfId="0" applyFont="1" applyBorder="1" applyAlignment="1">
      <alignment horizontal="center" vertical="top" wrapText="1"/>
    </xf>
    <xf numFmtId="0" fontId="25" fillId="0" borderId="0" xfId="0" applyFont="1" applyAlignment="1">
      <alignment horizontal="right"/>
    </xf>
    <xf numFmtId="0" fontId="17" fillId="0" borderId="0" xfId="0" applyFont="1" applyAlignment="1">
      <alignment vertical="top"/>
    </xf>
    <xf numFmtId="14" fontId="24" fillId="0" borderId="19" xfId="0" applyNumberFormat="1" applyFont="1" applyBorder="1" applyAlignment="1">
      <alignment horizontal="center" vertical="top" wrapText="1"/>
    </xf>
    <xf numFmtId="0" fontId="26" fillId="0" borderId="0" xfId="0" applyFont="1" applyAlignment="1">
      <alignment horizontal="center" vertical="top"/>
    </xf>
    <xf numFmtId="0" fontId="24" fillId="0" borderId="19" xfId="0" applyFont="1" applyBorder="1" applyAlignment="1">
      <alignment horizontal="center" vertical="top" wrapText="1"/>
    </xf>
    <xf numFmtId="0" fontId="17" fillId="0" borderId="0" xfId="0" applyFont="1" applyBorder="1" applyAlignment="1">
      <alignment/>
    </xf>
    <xf numFmtId="0" fontId="24" fillId="0" borderId="0" xfId="0" applyFont="1" applyAlignment="1">
      <alignment horizontal="center" vertical="top" wrapText="1"/>
    </xf>
    <xf numFmtId="166" fontId="17" fillId="0" borderId="0" xfId="42" applyNumberFormat="1" applyFont="1" applyAlignment="1">
      <alignment/>
    </xf>
    <xf numFmtId="0" fontId="25" fillId="0" borderId="10" xfId="0" applyFont="1" applyBorder="1" applyAlignment="1">
      <alignment horizontal="center" vertical="top"/>
    </xf>
    <xf numFmtId="0" fontId="17" fillId="0" borderId="20" xfId="0" applyFont="1" applyBorder="1" applyAlignment="1">
      <alignment/>
    </xf>
    <xf numFmtId="0" fontId="17" fillId="0" borderId="21" xfId="0" applyFont="1" applyBorder="1" applyAlignment="1">
      <alignment horizontal="center" vertical="center"/>
    </xf>
    <xf numFmtId="0" fontId="17" fillId="0" borderId="20" xfId="0" applyFont="1" applyBorder="1" applyAlignment="1">
      <alignment horizontal="center" vertical="center"/>
    </xf>
    <xf numFmtId="0" fontId="17" fillId="0" borderId="0" xfId="0" applyFont="1" applyBorder="1" applyAlignment="1">
      <alignment horizontal="center" vertical="center"/>
    </xf>
    <xf numFmtId="0" fontId="27" fillId="0" borderId="19" xfId="0" applyFont="1" applyBorder="1" applyAlignment="1">
      <alignment horizontal="center" vertical="top" wrapText="1"/>
    </xf>
    <xf numFmtId="0" fontId="28" fillId="0" borderId="0" xfId="0" applyFont="1" applyBorder="1" applyAlignment="1">
      <alignment wrapText="1"/>
    </xf>
    <xf numFmtId="0" fontId="16" fillId="0" borderId="10" xfId="0" applyFont="1" applyBorder="1" applyAlignment="1">
      <alignment horizontal="center" vertical="top"/>
    </xf>
    <xf numFmtId="0" fontId="29" fillId="0" borderId="10" xfId="0" applyFont="1" applyBorder="1" applyAlignment="1">
      <alignment horizontal="center" vertical="top"/>
    </xf>
    <xf numFmtId="0" fontId="24" fillId="0" borderId="0" xfId="0" applyFont="1" applyAlignment="1">
      <alignment horizontal="center" vertical="top"/>
    </xf>
    <xf numFmtId="15" fontId="0" fillId="0" borderId="0" xfId="0" applyNumberFormat="1" applyAlignment="1">
      <alignment/>
    </xf>
    <xf numFmtId="164" fontId="24" fillId="0" borderId="10" xfId="0" applyNumberFormat="1" applyFont="1" applyBorder="1" applyAlignment="1" applyProtection="1">
      <alignment horizontal="center" vertical="top"/>
      <protection/>
    </xf>
    <xf numFmtId="0" fontId="25" fillId="0" borderId="0" xfId="0" applyFont="1" applyAlignment="1">
      <alignment horizontal="left" vertical="top"/>
    </xf>
    <xf numFmtId="0" fontId="17" fillId="0" borderId="0" xfId="0" applyFont="1" applyAlignment="1">
      <alignment horizontal="right"/>
    </xf>
    <xf numFmtId="0" fontId="17" fillId="0" borderId="0" xfId="0" applyFont="1" applyAlignment="1">
      <alignment horizontal="right" vertical="top"/>
    </xf>
    <xf numFmtId="0" fontId="26" fillId="0" borderId="0" xfId="0" applyFont="1" applyAlignment="1">
      <alignment horizontal="right" vertical="top"/>
    </xf>
    <xf numFmtId="0" fontId="25" fillId="0" borderId="10" xfId="0" applyFont="1" applyBorder="1" applyAlignment="1">
      <alignment horizontal="right" vertical="top"/>
    </xf>
    <xf numFmtId="0" fontId="16" fillId="0" borderId="10" xfId="0" applyFont="1" applyBorder="1" applyAlignment="1">
      <alignment horizontal="right" vertical="top"/>
    </xf>
    <xf numFmtId="0" fontId="17" fillId="0" borderId="10" xfId="0" applyFont="1" applyBorder="1" applyAlignment="1">
      <alignment horizontal="right" vertical="center"/>
    </xf>
    <xf numFmtId="0" fontId="17" fillId="0" borderId="18" xfId="0" applyFont="1" applyBorder="1" applyAlignment="1">
      <alignment horizontal="right" vertical="center"/>
    </xf>
    <xf numFmtId="164" fontId="17" fillId="0" borderId="10" xfId="0" applyNumberFormat="1" applyFont="1" applyBorder="1" applyAlignment="1" applyProtection="1">
      <alignment horizontal="right"/>
      <protection/>
    </xf>
    <xf numFmtId="0" fontId="17" fillId="0" borderId="11" xfId="0" applyFont="1" applyBorder="1" applyAlignment="1">
      <alignment horizontal="right"/>
    </xf>
    <xf numFmtId="0" fontId="17" fillId="0" borderId="10" xfId="0" applyFont="1" applyBorder="1" applyAlignment="1">
      <alignment horizontal="right"/>
    </xf>
    <xf numFmtId="164" fontId="17" fillId="0" borderId="10" xfId="0" applyNumberFormat="1" applyFont="1" applyBorder="1" applyAlignment="1" applyProtection="1">
      <alignment horizontal="right" vertical="top"/>
      <protection/>
    </xf>
    <xf numFmtId="164" fontId="22" fillId="0" borderId="12" xfId="0" applyNumberFormat="1" applyFont="1" applyBorder="1" applyAlignment="1" applyProtection="1">
      <alignment horizontal="left" vertical="top"/>
      <protection/>
    </xf>
    <xf numFmtId="0" fontId="0" fillId="0" borderId="21" xfId="0" applyBorder="1" applyAlignment="1">
      <alignment horizontal="left" vertical="top"/>
    </xf>
    <xf numFmtId="164" fontId="24" fillId="0" borderId="10" xfId="0" applyNumberFormat="1" applyFont="1" applyBorder="1" applyAlignment="1" applyProtection="1">
      <alignment horizontal="right" vertical="center"/>
      <protection/>
    </xf>
    <xf numFmtId="0" fontId="24" fillId="0" borderId="10" xfId="0" applyFont="1" applyBorder="1" applyAlignment="1">
      <alignment vertical="center"/>
    </xf>
    <xf numFmtId="167" fontId="0" fillId="0" borderId="10" xfId="0" applyNumberFormat="1" applyFont="1" applyFill="1" applyBorder="1" applyAlignment="1" applyProtection="1">
      <alignment horizontal="center" vertical="center"/>
      <protection locked="0"/>
    </xf>
    <xf numFmtId="0" fontId="31" fillId="0" borderId="10" xfId="0" applyFont="1" applyBorder="1" applyAlignment="1">
      <alignment vertical="center"/>
    </xf>
    <xf numFmtId="166" fontId="24" fillId="0" borderId="0" xfId="42" applyNumberFormat="1" applyFont="1" applyAlignment="1">
      <alignment/>
    </xf>
    <xf numFmtId="0" fontId="24" fillId="0" borderId="0" xfId="0" applyFont="1" applyAlignment="1">
      <alignment/>
    </xf>
    <xf numFmtId="164" fontId="21" fillId="0" borderId="11" xfId="0" applyNumberFormat="1" applyFont="1" applyBorder="1" applyAlignment="1" applyProtection="1">
      <alignment horizontal="left"/>
      <protection/>
    </xf>
    <xf numFmtId="0" fontId="0" fillId="0" borderId="10" xfId="0" applyNumberFormat="1" applyFont="1" applyFill="1" applyBorder="1" applyAlignment="1" applyProtection="1">
      <alignment horizontal="center" vertical="center"/>
      <protection locked="0"/>
    </xf>
    <xf numFmtId="0" fontId="30" fillId="0" borderId="10" xfId="0" applyNumberFormat="1" applyFont="1" applyFill="1" applyBorder="1" applyAlignment="1" applyProtection="1">
      <alignment horizontal="center" vertical="center"/>
      <protection locked="0"/>
    </xf>
    <xf numFmtId="164" fontId="0" fillId="0" borderId="10" xfId="0" applyNumberFormat="1" applyFont="1" applyFill="1" applyBorder="1" applyAlignment="1" applyProtection="1">
      <alignment horizontal="center" vertical="center"/>
      <protection locked="0"/>
    </xf>
    <xf numFmtId="164" fontId="17" fillId="0" borderId="12" xfId="0" applyNumberFormat="1" applyFont="1" applyBorder="1" applyAlignment="1" applyProtection="1">
      <alignment vertical="top"/>
      <protection/>
    </xf>
    <xf numFmtId="164" fontId="22" fillId="0" borderId="10" xfId="0" applyNumberFormat="1" applyFont="1" applyBorder="1" applyAlignment="1" applyProtection="1">
      <alignment horizontal="right"/>
      <protection/>
    </xf>
    <xf numFmtId="164" fontId="22" fillId="0" borderId="10" xfId="0" applyNumberFormat="1" applyFont="1" applyBorder="1" applyAlignment="1" applyProtection="1" quotePrefix="1">
      <alignment horizontal="left"/>
      <protection/>
    </xf>
    <xf numFmtId="164" fontId="32" fillId="0" borderId="18" xfId="0" applyNumberFormat="1" applyFont="1" applyBorder="1" applyAlignment="1" applyProtection="1">
      <alignment horizontal="centerContinuous"/>
      <protection/>
    </xf>
    <xf numFmtId="164" fontId="5" fillId="0" borderId="22" xfId="0" applyNumberFormat="1" applyFont="1" applyBorder="1" applyAlignment="1" applyProtection="1">
      <alignment horizontal="centerContinuous"/>
      <protection/>
    </xf>
    <xf numFmtId="164" fontId="5" fillId="0" borderId="11" xfId="0" applyNumberFormat="1" applyFont="1" applyBorder="1" applyAlignment="1" applyProtection="1">
      <alignment horizontal="centerContinuous"/>
      <protection/>
    </xf>
    <xf numFmtId="0" fontId="33" fillId="0" borderId="10" xfId="0" applyFont="1" applyBorder="1" applyAlignment="1">
      <alignment/>
    </xf>
    <xf numFmtId="0" fontId="34" fillId="0" borderId="10" xfId="0" applyFont="1" applyBorder="1" applyAlignment="1">
      <alignment/>
    </xf>
    <xf numFmtId="0" fontId="33" fillId="0" borderId="23" xfId="0" applyFont="1" applyBorder="1" applyAlignment="1">
      <alignment horizontal="center"/>
    </xf>
    <xf numFmtId="0" fontId="33" fillId="0" borderId="18" xfId="0" applyFont="1" applyBorder="1" applyAlignment="1">
      <alignment horizontal="center"/>
    </xf>
    <xf numFmtId="167" fontId="0" fillId="0" borderId="10" xfId="0" applyNumberFormat="1" applyBorder="1" applyAlignment="1">
      <alignment/>
    </xf>
    <xf numFmtId="164" fontId="0" fillId="0" borderId="10" xfId="0" applyNumberFormat="1" applyBorder="1" applyAlignment="1" applyProtection="1">
      <alignment/>
      <protection/>
    </xf>
    <xf numFmtId="0" fontId="0" fillId="0" borderId="10" xfId="0" applyBorder="1" applyAlignment="1" quotePrefix="1">
      <alignment horizontal="center"/>
    </xf>
    <xf numFmtId="175" fontId="0" fillId="0" borderId="10" xfId="59" applyNumberFormat="1" applyFont="1" applyBorder="1" applyAlignment="1" applyProtection="1">
      <alignment horizontal="centerContinuous"/>
      <protection/>
    </xf>
    <xf numFmtId="0" fontId="0" fillId="0" borderId="21" xfId="0" applyBorder="1" applyAlignment="1">
      <alignment/>
    </xf>
    <xf numFmtId="0" fontId="0" fillId="0" borderId="24" xfId="0" applyBorder="1" applyAlignment="1">
      <alignment/>
    </xf>
    <xf numFmtId="0" fontId="22" fillId="0" borderId="0" xfId="0" applyFont="1" applyAlignment="1">
      <alignment wrapText="1"/>
    </xf>
    <xf numFmtId="0" fontId="24" fillId="0" borderId="0" xfId="0" applyFont="1" applyAlignment="1">
      <alignment/>
    </xf>
    <xf numFmtId="0" fontId="35" fillId="0" borderId="0" xfId="0" applyFont="1" applyAlignment="1">
      <alignment horizontal="left" vertical="top" wrapText="1"/>
    </xf>
    <xf numFmtId="0" fontId="30" fillId="0" borderId="25" xfId="0" applyFont="1" applyBorder="1" applyAlignment="1">
      <alignment vertical="center" wrapText="1"/>
    </xf>
    <xf numFmtId="0" fontId="30" fillId="0" borderId="26" xfId="0" applyFont="1" applyBorder="1" applyAlignment="1">
      <alignment horizontal="justify" vertical="center" wrapText="1"/>
    </xf>
    <xf numFmtId="0" fontId="30" fillId="0" borderId="26" xfId="0" applyFont="1" applyBorder="1" applyAlignment="1">
      <alignment vertical="center" wrapText="1"/>
    </xf>
    <xf numFmtId="2" fontId="0" fillId="0" borderId="10" xfId="0" applyNumberFormat="1" applyFont="1" applyFill="1" applyBorder="1" applyAlignment="1" applyProtection="1">
      <alignment horizontal="center" vertical="center"/>
      <protection locked="0"/>
    </xf>
    <xf numFmtId="164" fontId="22" fillId="0" borderId="27" xfId="0" applyNumberFormat="1" applyFont="1" applyBorder="1" applyAlignment="1" applyProtection="1">
      <alignment vertical="top"/>
      <protection/>
    </xf>
    <xf numFmtId="164" fontId="22" fillId="0" borderId="28" xfId="0" applyNumberFormat="1" applyFont="1" applyBorder="1" applyAlignment="1" applyProtection="1">
      <alignment vertical="top"/>
      <protection/>
    </xf>
    <xf numFmtId="164" fontId="22" fillId="0" borderId="12" xfId="0" applyNumberFormat="1" applyFont="1" applyBorder="1" applyAlignment="1" applyProtection="1">
      <alignment vertical="top"/>
      <protection/>
    </xf>
    <xf numFmtId="0" fontId="36" fillId="0" borderId="0" xfId="0" applyFont="1" applyAlignment="1">
      <alignment horizontal="left" vertical="top" wrapText="1" indent="1"/>
    </xf>
    <xf numFmtId="0" fontId="37" fillId="0" borderId="0" xfId="0" applyFont="1" applyAlignment="1">
      <alignment/>
    </xf>
    <xf numFmtId="0" fontId="0" fillId="0" borderId="21" xfId="0" applyBorder="1" applyAlignment="1">
      <alignment vertical="top"/>
    </xf>
    <xf numFmtId="0" fontId="22" fillId="0" borderId="12" xfId="0" applyNumberFormat="1" applyFont="1" applyBorder="1" applyAlignment="1" applyProtection="1">
      <alignment horizontal="left"/>
      <protection/>
    </xf>
    <xf numFmtId="0" fontId="22" fillId="0" borderId="12" xfId="0" applyFont="1" applyBorder="1" applyAlignment="1">
      <alignment vertical="top"/>
    </xf>
    <xf numFmtId="0" fontId="0" fillId="0" borderId="20" xfId="0" applyFont="1" applyFill="1" applyBorder="1" applyAlignment="1" applyProtection="1">
      <alignment horizontal="justify" vertical="center" wrapText="1"/>
      <protection locked="0"/>
    </xf>
    <xf numFmtId="0" fontId="0" fillId="0" borderId="20" xfId="0" applyFont="1" applyFill="1" applyBorder="1" applyAlignment="1" applyProtection="1">
      <alignment horizontal="justify" vertical="top" wrapText="1"/>
      <protection locked="0"/>
    </xf>
    <xf numFmtId="0" fontId="72" fillId="0" borderId="0" xfId="0" applyFont="1" applyAlignment="1">
      <alignment horizontal="left" vertical="center"/>
    </xf>
    <xf numFmtId="0" fontId="72" fillId="0" borderId="0" xfId="0" applyFont="1" applyAlignment="1">
      <alignment horizontal="left"/>
    </xf>
    <xf numFmtId="0" fontId="24" fillId="0" borderId="0" xfId="0" applyFont="1" applyAlignment="1">
      <alignment horizontal="center" vertical="center"/>
    </xf>
    <xf numFmtId="0" fontId="25" fillId="0" borderId="0" xfId="0" applyFont="1" applyAlignment="1">
      <alignment horizontal="right" wrapText="1"/>
    </xf>
    <xf numFmtId="0" fontId="22" fillId="0" borderId="12" xfId="0" applyFont="1" applyBorder="1" applyAlignment="1">
      <alignment horizontal="left"/>
    </xf>
    <xf numFmtId="0" fontId="22" fillId="0" borderId="21" xfId="0" applyFont="1" applyBorder="1" applyAlignment="1">
      <alignment horizontal="left"/>
    </xf>
    <xf numFmtId="0" fontId="33" fillId="0" borderId="29" xfId="0" applyFont="1" applyBorder="1" applyAlignment="1" quotePrefix="1">
      <alignment horizontal="center"/>
    </xf>
    <xf numFmtId="0" fontId="33" fillId="0" borderId="30" xfId="0" applyFont="1" applyBorder="1" applyAlignment="1" quotePrefix="1">
      <alignment horizontal="center"/>
    </xf>
    <xf numFmtId="0" fontId="33" fillId="0" borderId="23" xfId="0" applyFont="1" applyBorder="1" applyAlignment="1" quotePrefix="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0</xdr:rowOff>
    </xdr:from>
    <xdr:to>
      <xdr:col>0</xdr:col>
      <xdr:colOff>0</xdr:colOff>
      <xdr:row>40</xdr:row>
      <xdr:rowOff>9525</xdr:rowOff>
    </xdr:to>
    <xdr:grpSp>
      <xdr:nvGrpSpPr>
        <xdr:cNvPr id="1" name="Group 1"/>
        <xdr:cNvGrpSpPr>
          <a:grpSpLocks/>
        </xdr:cNvGrpSpPr>
      </xdr:nvGrpSpPr>
      <xdr:grpSpPr>
        <a:xfrm>
          <a:off x="0" y="12096750"/>
          <a:ext cx="0" cy="9525"/>
          <a:chOff x="0" y="0"/>
          <a:chExt cx="2" cy="11"/>
        </a:xfrm>
        <a:solidFill>
          <a:srgbClr val="FFFFFF"/>
        </a:solidFill>
      </xdr:grpSpPr>
      <xdr:grpSp>
        <xdr:nvGrpSpPr>
          <xdr:cNvPr id="2" name="Group 2"/>
          <xdr:cNvGrpSpPr>
            <a:grpSpLocks/>
          </xdr:cNvGrpSpPr>
        </xdr:nvGrpSpPr>
        <xdr:grpSpPr>
          <a:xfrm>
            <a:off x="0" y="0"/>
            <a:ext cx="2" cy="11"/>
            <a:chOff x="0" y="0"/>
            <a:chExt cx="2" cy="11"/>
          </a:xfrm>
          <a:solidFill>
            <a:srgbClr val="FFFFFF"/>
          </a:solidFill>
        </xdr:grpSpPr>
        <xdr:sp>
          <xdr:nvSpPr>
            <xdr:cNvPr id="3" name="Freeform 140"/>
            <xdr:cNvSpPr>
              <a:spLocks/>
            </xdr:cNvSpPr>
          </xdr:nvSpPr>
          <xdr:spPr>
            <a:xfrm>
              <a:off x="0" y="0"/>
              <a:ext cx="2" cy="11"/>
            </a:xfrm>
            <a:custGeom>
              <a:pathLst>
                <a:path h="11" w="2">
                  <a:moveTo>
                    <a:pt x="0" y="0"/>
                  </a:moveTo>
                  <a:lnTo>
                    <a:pt x="0" y="1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0</xdr:colOff>
      <xdr:row>40</xdr:row>
      <xdr:rowOff>0</xdr:rowOff>
    </xdr:from>
    <xdr:to>
      <xdr:col>0</xdr:col>
      <xdr:colOff>0</xdr:colOff>
      <xdr:row>40</xdr:row>
      <xdr:rowOff>9525</xdr:rowOff>
    </xdr:to>
    <xdr:grpSp>
      <xdr:nvGrpSpPr>
        <xdr:cNvPr id="4" name="Group 4"/>
        <xdr:cNvGrpSpPr>
          <a:grpSpLocks/>
        </xdr:cNvGrpSpPr>
      </xdr:nvGrpSpPr>
      <xdr:grpSpPr>
        <a:xfrm>
          <a:off x="0" y="12096750"/>
          <a:ext cx="0" cy="9525"/>
          <a:chOff x="0" y="0"/>
          <a:chExt cx="2" cy="11"/>
        </a:xfrm>
        <a:solidFill>
          <a:srgbClr val="FFFFFF"/>
        </a:solidFill>
      </xdr:grpSpPr>
      <xdr:grpSp>
        <xdr:nvGrpSpPr>
          <xdr:cNvPr id="5" name="Group 5"/>
          <xdr:cNvGrpSpPr>
            <a:grpSpLocks/>
          </xdr:cNvGrpSpPr>
        </xdr:nvGrpSpPr>
        <xdr:grpSpPr>
          <a:xfrm>
            <a:off x="0" y="0"/>
            <a:ext cx="2" cy="11"/>
            <a:chOff x="0" y="0"/>
            <a:chExt cx="2" cy="11"/>
          </a:xfrm>
          <a:solidFill>
            <a:srgbClr val="FFFFFF"/>
          </a:solidFill>
        </xdr:grpSpPr>
        <xdr:sp>
          <xdr:nvSpPr>
            <xdr:cNvPr id="6" name="Freeform 137"/>
            <xdr:cNvSpPr>
              <a:spLocks/>
            </xdr:cNvSpPr>
          </xdr:nvSpPr>
          <xdr:spPr>
            <a:xfrm>
              <a:off x="0" y="0"/>
              <a:ext cx="2" cy="11"/>
            </a:xfrm>
            <a:custGeom>
              <a:pathLst>
                <a:path h="11" w="2">
                  <a:moveTo>
                    <a:pt x="0" y="0"/>
                  </a:moveTo>
                  <a:lnTo>
                    <a:pt x="0" y="1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0</xdr:colOff>
      <xdr:row>40</xdr:row>
      <xdr:rowOff>0</xdr:rowOff>
    </xdr:from>
    <xdr:to>
      <xdr:col>0</xdr:col>
      <xdr:colOff>0</xdr:colOff>
      <xdr:row>40</xdr:row>
      <xdr:rowOff>9525</xdr:rowOff>
    </xdr:to>
    <xdr:grpSp>
      <xdr:nvGrpSpPr>
        <xdr:cNvPr id="7" name="Group 7"/>
        <xdr:cNvGrpSpPr>
          <a:grpSpLocks/>
        </xdr:cNvGrpSpPr>
      </xdr:nvGrpSpPr>
      <xdr:grpSpPr>
        <a:xfrm>
          <a:off x="0" y="12096750"/>
          <a:ext cx="0" cy="9525"/>
          <a:chOff x="0" y="0"/>
          <a:chExt cx="2" cy="11"/>
        </a:xfrm>
        <a:solidFill>
          <a:srgbClr val="FFFFFF"/>
        </a:solidFill>
      </xdr:grpSpPr>
      <xdr:grpSp>
        <xdr:nvGrpSpPr>
          <xdr:cNvPr id="8" name="Group 8"/>
          <xdr:cNvGrpSpPr>
            <a:grpSpLocks/>
          </xdr:cNvGrpSpPr>
        </xdr:nvGrpSpPr>
        <xdr:grpSpPr>
          <a:xfrm>
            <a:off x="0" y="0"/>
            <a:ext cx="2" cy="11"/>
            <a:chOff x="0" y="0"/>
            <a:chExt cx="2" cy="11"/>
          </a:xfrm>
          <a:solidFill>
            <a:srgbClr val="FFFFFF"/>
          </a:solidFill>
        </xdr:grpSpPr>
        <xdr:sp>
          <xdr:nvSpPr>
            <xdr:cNvPr id="9" name="Freeform 134"/>
            <xdr:cNvSpPr>
              <a:spLocks/>
            </xdr:cNvSpPr>
          </xdr:nvSpPr>
          <xdr:spPr>
            <a:xfrm>
              <a:off x="0" y="0"/>
              <a:ext cx="2" cy="11"/>
            </a:xfrm>
            <a:custGeom>
              <a:pathLst>
                <a:path h="11" w="2">
                  <a:moveTo>
                    <a:pt x="0" y="0"/>
                  </a:moveTo>
                  <a:lnTo>
                    <a:pt x="0" y="1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0</xdr:colOff>
      <xdr:row>40</xdr:row>
      <xdr:rowOff>0</xdr:rowOff>
    </xdr:from>
    <xdr:to>
      <xdr:col>0</xdr:col>
      <xdr:colOff>0</xdr:colOff>
      <xdr:row>40</xdr:row>
      <xdr:rowOff>9525</xdr:rowOff>
    </xdr:to>
    <xdr:grpSp>
      <xdr:nvGrpSpPr>
        <xdr:cNvPr id="10" name="Group 10"/>
        <xdr:cNvGrpSpPr>
          <a:grpSpLocks/>
        </xdr:cNvGrpSpPr>
      </xdr:nvGrpSpPr>
      <xdr:grpSpPr>
        <a:xfrm>
          <a:off x="0" y="12096750"/>
          <a:ext cx="0" cy="9525"/>
          <a:chOff x="0" y="0"/>
          <a:chExt cx="2" cy="11"/>
        </a:xfrm>
        <a:solidFill>
          <a:srgbClr val="FFFFFF"/>
        </a:solidFill>
      </xdr:grpSpPr>
      <xdr:grpSp>
        <xdr:nvGrpSpPr>
          <xdr:cNvPr id="11" name="Group 11"/>
          <xdr:cNvGrpSpPr>
            <a:grpSpLocks/>
          </xdr:cNvGrpSpPr>
        </xdr:nvGrpSpPr>
        <xdr:grpSpPr>
          <a:xfrm>
            <a:off x="0" y="0"/>
            <a:ext cx="2" cy="11"/>
            <a:chOff x="0" y="0"/>
            <a:chExt cx="2" cy="11"/>
          </a:xfrm>
          <a:solidFill>
            <a:srgbClr val="FFFFFF"/>
          </a:solidFill>
        </xdr:grpSpPr>
        <xdr:sp>
          <xdr:nvSpPr>
            <xdr:cNvPr id="12" name="Freeform 140"/>
            <xdr:cNvSpPr>
              <a:spLocks/>
            </xdr:cNvSpPr>
          </xdr:nvSpPr>
          <xdr:spPr>
            <a:xfrm>
              <a:off x="0" y="0"/>
              <a:ext cx="2" cy="11"/>
            </a:xfrm>
            <a:custGeom>
              <a:pathLst>
                <a:path h="11" w="2">
                  <a:moveTo>
                    <a:pt x="0" y="0"/>
                  </a:moveTo>
                  <a:lnTo>
                    <a:pt x="0" y="1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0</xdr:colOff>
      <xdr:row>40</xdr:row>
      <xdr:rowOff>0</xdr:rowOff>
    </xdr:from>
    <xdr:to>
      <xdr:col>0</xdr:col>
      <xdr:colOff>0</xdr:colOff>
      <xdr:row>40</xdr:row>
      <xdr:rowOff>9525</xdr:rowOff>
    </xdr:to>
    <xdr:grpSp>
      <xdr:nvGrpSpPr>
        <xdr:cNvPr id="13" name="Group 13"/>
        <xdr:cNvGrpSpPr>
          <a:grpSpLocks/>
        </xdr:cNvGrpSpPr>
      </xdr:nvGrpSpPr>
      <xdr:grpSpPr>
        <a:xfrm>
          <a:off x="0" y="12096750"/>
          <a:ext cx="0" cy="9525"/>
          <a:chOff x="0" y="0"/>
          <a:chExt cx="2" cy="11"/>
        </a:xfrm>
        <a:solidFill>
          <a:srgbClr val="FFFFFF"/>
        </a:solidFill>
      </xdr:grpSpPr>
      <xdr:grpSp>
        <xdr:nvGrpSpPr>
          <xdr:cNvPr id="14" name="Group 14"/>
          <xdr:cNvGrpSpPr>
            <a:grpSpLocks/>
          </xdr:cNvGrpSpPr>
        </xdr:nvGrpSpPr>
        <xdr:grpSpPr>
          <a:xfrm>
            <a:off x="0" y="0"/>
            <a:ext cx="2" cy="11"/>
            <a:chOff x="0" y="0"/>
            <a:chExt cx="2" cy="11"/>
          </a:xfrm>
          <a:solidFill>
            <a:srgbClr val="FFFFFF"/>
          </a:solidFill>
        </xdr:grpSpPr>
        <xdr:sp>
          <xdr:nvSpPr>
            <xdr:cNvPr id="15" name="Freeform 137"/>
            <xdr:cNvSpPr>
              <a:spLocks/>
            </xdr:cNvSpPr>
          </xdr:nvSpPr>
          <xdr:spPr>
            <a:xfrm>
              <a:off x="0" y="0"/>
              <a:ext cx="2" cy="11"/>
            </a:xfrm>
            <a:custGeom>
              <a:pathLst>
                <a:path h="11" w="2">
                  <a:moveTo>
                    <a:pt x="0" y="0"/>
                  </a:moveTo>
                  <a:lnTo>
                    <a:pt x="0" y="1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0</xdr:colOff>
      <xdr:row>40</xdr:row>
      <xdr:rowOff>0</xdr:rowOff>
    </xdr:from>
    <xdr:to>
      <xdr:col>0</xdr:col>
      <xdr:colOff>0</xdr:colOff>
      <xdr:row>40</xdr:row>
      <xdr:rowOff>9525</xdr:rowOff>
    </xdr:to>
    <xdr:grpSp>
      <xdr:nvGrpSpPr>
        <xdr:cNvPr id="16" name="Group 16"/>
        <xdr:cNvGrpSpPr>
          <a:grpSpLocks/>
        </xdr:cNvGrpSpPr>
      </xdr:nvGrpSpPr>
      <xdr:grpSpPr>
        <a:xfrm>
          <a:off x="0" y="12096750"/>
          <a:ext cx="0" cy="9525"/>
          <a:chOff x="0" y="0"/>
          <a:chExt cx="2" cy="11"/>
        </a:xfrm>
        <a:solidFill>
          <a:srgbClr val="FFFFFF"/>
        </a:solidFill>
      </xdr:grpSpPr>
      <xdr:grpSp>
        <xdr:nvGrpSpPr>
          <xdr:cNvPr id="17" name="Group 17"/>
          <xdr:cNvGrpSpPr>
            <a:grpSpLocks/>
          </xdr:cNvGrpSpPr>
        </xdr:nvGrpSpPr>
        <xdr:grpSpPr>
          <a:xfrm>
            <a:off x="0" y="0"/>
            <a:ext cx="2" cy="11"/>
            <a:chOff x="0" y="0"/>
            <a:chExt cx="2" cy="11"/>
          </a:xfrm>
          <a:solidFill>
            <a:srgbClr val="FFFFFF"/>
          </a:solidFill>
        </xdr:grpSpPr>
        <xdr:sp>
          <xdr:nvSpPr>
            <xdr:cNvPr id="18" name="Freeform 134"/>
            <xdr:cNvSpPr>
              <a:spLocks/>
            </xdr:cNvSpPr>
          </xdr:nvSpPr>
          <xdr:spPr>
            <a:xfrm>
              <a:off x="0" y="0"/>
              <a:ext cx="2" cy="11"/>
            </a:xfrm>
            <a:custGeom>
              <a:pathLst>
                <a:path h="11" w="2">
                  <a:moveTo>
                    <a:pt x="0" y="0"/>
                  </a:moveTo>
                  <a:lnTo>
                    <a:pt x="0" y="11"/>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0</xdr:colOff>
      <xdr:row>66</xdr:row>
      <xdr:rowOff>0</xdr:rowOff>
    </xdr:from>
    <xdr:to>
      <xdr:col>0</xdr:col>
      <xdr:colOff>0</xdr:colOff>
      <xdr:row>66</xdr:row>
      <xdr:rowOff>9525</xdr:rowOff>
    </xdr:to>
    <xdr:grpSp>
      <xdr:nvGrpSpPr>
        <xdr:cNvPr id="19" name="Group 19"/>
        <xdr:cNvGrpSpPr>
          <a:grpSpLocks/>
        </xdr:cNvGrpSpPr>
      </xdr:nvGrpSpPr>
      <xdr:grpSpPr>
        <a:xfrm>
          <a:off x="0" y="20450175"/>
          <a:ext cx="0" cy="9525"/>
          <a:chOff x="0" y="0"/>
          <a:chExt cx="2" cy="9"/>
        </a:xfrm>
        <a:solidFill>
          <a:srgbClr val="FFFFFF"/>
        </a:solidFill>
      </xdr:grpSpPr>
      <xdr:grpSp>
        <xdr:nvGrpSpPr>
          <xdr:cNvPr id="20" name="Group 20"/>
          <xdr:cNvGrpSpPr>
            <a:grpSpLocks/>
          </xdr:cNvGrpSpPr>
        </xdr:nvGrpSpPr>
        <xdr:grpSpPr>
          <a:xfrm>
            <a:off x="0" y="0"/>
            <a:ext cx="2" cy="9"/>
            <a:chOff x="0" y="0"/>
            <a:chExt cx="2" cy="9"/>
          </a:xfrm>
          <a:solidFill>
            <a:srgbClr val="FFFFFF"/>
          </a:solidFill>
        </xdr:grpSpPr>
        <xdr:sp>
          <xdr:nvSpPr>
            <xdr:cNvPr id="21" name="Freeform 149"/>
            <xdr:cNvSpPr>
              <a:spLocks/>
            </xdr:cNvSpPr>
          </xdr:nvSpPr>
          <xdr:spPr>
            <a:xfrm>
              <a:off x="0" y="0"/>
              <a:ext cx="2" cy="9"/>
            </a:xfrm>
            <a:custGeom>
              <a:pathLst>
                <a:path h="9" w="2">
                  <a:moveTo>
                    <a:pt x="0" y="0"/>
                  </a:moveTo>
                  <a:lnTo>
                    <a:pt x="0" y="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0</xdr:colOff>
      <xdr:row>66</xdr:row>
      <xdr:rowOff>0</xdr:rowOff>
    </xdr:from>
    <xdr:to>
      <xdr:col>0</xdr:col>
      <xdr:colOff>0</xdr:colOff>
      <xdr:row>66</xdr:row>
      <xdr:rowOff>9525</xdr:rowOff>
    </xdr:to>
    <xdr:grpSp>
      <xdr:nvGrpSpPr>
        <xdr:cNvPr id="22" name="Group 22"/>
        <xdr:cNvGrpSpPr>
          <a:grpSpLocks/>
        </xdr:cNvGrpSpPr>
      </xdr:nvGrpSpPr>
      <xdr:grpSpPr>
        <a:xfrm>
          <a:off x="0" y="20450175"/>
          <a:ext cx="0" cy="9525"/>
          <a:chOff x="0" y="0"/>
          <a:chExt cx="2" cy="9"/>
        </a:xfrm>
        <a:solidFill>
          <a:srgbClr val="FFFFFF"/>
        </a:solidFill>
      </xdr:grpSpPr>
      <xdr:grpSp>
        <xdr:nvGrpSpPr>
          <xdr:cNvPr id="23" name="Group 23"/>
          <xdr:cNvGrpSpPr>
            <a:grpSpLocks/>
          </xdr:cNvGrpSpPr>
        </xdr:nvGrpSpPr>
        <xdr:grpSpPr>
          <a:xfrm>
            <a:off x="0" y="0"/>
            <a:ext cx="2" cy="9"/>
            <a:chOff x="0" y="0"/>
            <a:chExt cx="2" cy="9"/>
          </a:xfrm>
          <a:solidFill>
            <a:srgbClr val="FFFFFF"/>
          </a:solidFill>
        </xdr:grpSpPr>
        <xdr:sp>
          <xdr:nvSpPr>
            <xdr:cNvPr id="24" name="Freeform 146"/>
            <xdr:cNvSpPr>
              <a:spLocks/>
            </xdr:cNvSpPr>
          </xdr:nvSpPr>
          <xdr:spPr>
            <a:xfrm>
              <a:off x="0" y="0"/>
              <a:ext cx="2" cy="9"/>
            </a:xfrm>
            <a:custGeom>
              <a:pathLst>
                <a:path h="9" w="2">
                  <a:moveTo>
                    <a:pt x="0" y="0"/>
                  </a:moveTo>
                  <a:lnTo>
                    <a:pt x="0" y="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0</xdr:col>
      <xdr:colOff>0</xdr:colOff>
      <xdr:row>66</xdr:row>
      <xdr:rowOff>0</xdr:rowOff>
    </xdr:from>
    <xdr:to>
      <xdr:col>0</xdr:col>
      <xdr:colOff>0</xdr:colOff>
      <xdr:row>66</xdr:row>
      <xdr:rowOff>9525</xdr:rowOff>
    </xdr:to>
    <xdr:grpSp>
      <xdr:nvGrpSpPr>
        <xdr:cNvPr id="25" name="Group 25"/>
        <xdr:cNvGrpSpPr>
          <a:grpSpLocks/>
        </xdr:cNvGrpSpPr>
      </xdr:nvGrpSpPr>
      <xdr:grpSpPr>
        <a:xfrm>
          <a:off x="0" y="20450175"/>
          <a:ext cx="0" cy="9525"/>
          <a:chOff x="0" y="0"/>
          <a:chExt cx="2" cy="9"/>
        </a:xfrm>
        <a:solidFill>
          <a:srgbClr val="FFFFFF"/>
        </a:solidFill>
      </xdr:grpSpPr>
      <xdr:grpSp>
        <xdr:nvGrpSpPr>
          <xdr:cNvPr id="26" name="Group 26"/>
          <xdr:cNvGrpSpPr>
            <a:grpSpLocks/>
          </xdr:cNvGrpSpPr>
        </xdr:nvGrpSpPr>
        <xdr:grpSpPr>
          <a:xfrm>
            <a:off x="0" y="0"/>
            <a:ext cx="2" cy="9"/>
            <a:chOff x="0" y="0"/>
            <a:chExt cx="2" cy="9"/>
          </a:xfrm>
          <a:solidFill>
            <a:srgbClr val="FFFFFF"/>
          </a:solidFill>
        </xdr:grpSpPr>
        <xdr:sp>
          <xdr:nvSpPr>
            <xdr:cNvPr id="27" name="Freeform 143"/>
            <xdr:cNvSpPr>
              <a:spLocks/>
            </xdr:cNvSpPr>
          </xdr:nvSpPr>
          <xdr:spPr>
            <a:xfrm>
              <a:off x="0" y="0"/>
              <a:ext cx="2" cy="9"/>
            </a:xfrm>
            <a:custGeom>
              <a:pathLst>
                <a:path h="9" w="2">
                  <a:moveTo>
                    <a:pt x="0" y="0"/>
                  </a:moveTo>
                  <a:lnTo>
                    <a:pt x="0" y="9"/>
                  </a:lnTo>
                </a:path>
              </a:pathLst>
            </a:custGeom>
            <a:noFill/>
            <a:ln w="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xdr:rowOff>
    </xdr:from>
    <xdr:to>
      <xdr:col>1</xdr:col>
      <xdr:colOff>523875</xdr:colOff>
      <xdr:row>1</xdr:row>
      <xdr:rowOff>9525</xdr:rowOff>
    </xdr:to>
    <xdr:pic>
      <xdr:nvPicPr>
        <xdr:cNvPr id="1" name="Picture 46"/>
        <xdr:cNvPicPr preferRelativeResize="1">
          <a:picLocks noChangeAspect="1"/>
        </xdr:cNvPicPr>
      </xdr:nvPicPr>
      <xdr:blipFill>
        <a:blip r:embed="rId1"/>
        <a:stretch>
          <a:fillRect/>
        </a:stretch>
      </xdr:blipFill>
      <xdr:spPr>
        <a:xfrm>
          <a:off x="66675" y="9525"/>
          <a:ext cx="742950" cy="590550"/>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30"/>
  <sheetViews>
    <sheetView showGridLines="0" zoomScalePageLayoutView="0" workbookViewId="0" topLeftCell="A3">
      <selection activeCell="B32" sqref="B32"/>
    </sheetView>
  </sheetViews>
  <sheetFormatPr defaultColWidth="8.8515625" defaultRowHeight="12.75"/>
  <cols>
    <col min="1" max="1" width="12.28125" style="0" customWidth="1"/>
    <col min="2" max="2" width="119.7109375" style="0" bestFit="1" customWidth="1"/>
  </cols>
  <sheetData>
    <row r="1" ht="20.25">
      <c r="B1" s="27" t="s">
        <v>10</v>
      </c>
    </row>
    <row r="2" ht="15.75">
      <c r="B2" s="18" t="s">
        <v>30</v>
      </c>
    </row>
    <row r="3" ht="15.75">
      <c r="B3" s="18" t="s">
        <v>31</v>
      </c>
    </row>
    <row r="4" ht="12.75">
      <c r="B4" s="19"/>
    </row>
    <row r="5" ht="12.75">
      <c r="B5" s="23" t="s">
        <v>15</v>
      </c>
    </row>
    <row r="6" ht="12.75">
      <c r="B6" s="23"/>
    </row>
    <row r="7" ht="12.75">
      <c r="B7" s="23" t="s">
        <v>14</v>
      </c>
    </row>
    <row r="8" ht="13.5" customHeight="1">
      <c r="B8" s="36"/>
    </row>
    <row r="9" ht="9" customHeight="1">
      <c r="B9" s="25"/>
    </row>
    <row r="10" ht="12.75">
      <c r="B10" s="23" t="s">
        <v>32</v>
      </c>
    </row>
    <row r="11" ht="12.75">
      <c r="B11" s="26" t="s">
        <v>33</v>
      </c>
    </row>
    <row r="12" ht="9" customHeight="1">
      <c r="B12" s="25"/>
    </row>
    <row r="13" ht="12.75">
      <c r="B13" s="23" t="s">
        <v>34</v>
      </c>
    </row>
    <row r="14" ht="25.5">
      <c r="B14" s="26" t="s">
        <v>35</v>
      </c>
    </row>
    <row r="15" ht="9" customHeight="1">
      <c r="B15" s="25"/>
    </row>
    <row r="16" ht="38.25">
      <c r="B16" s="26" t="s">
        <v>5</v>
      </c>
    </row>
    <row r="17" ht="9" customHeight="1">
      <c r="B17" s="26"/>
    </row>
    <row r="18" ht="12.75">
      <c r="B18" s="26" t="s">
        <v>36</v>
      </c>
    </row>
    <row r="19" ht="9" customHeight="1">
      <c r="B19" s="26"/>
    </row>
    <row r="20" ht="12.75">
      <c r="B20" s="20" t="s">
        <v>6</v>
      </c>
    </row>
    <row r="21" spans="1:2" ht="12.75">
      <c r="A21" s="17"/>
      <c r="B21" s="20" t="s">
        <v>8</v>
      </c>
    </row>
    <row r="22" spans="1:2" ht="12.75">
      <c r="A22" s="17"/>
      <c r="B22" s="25" t="s">
        <v>9</v>
      </c>
    </row>
    <row r="23" spans="1:2" ht="14.25" customHeight="1">
      <c r="A23" s="17"/>
      <c r="B23" s="20" t="s">
        <v>7</v>
      </c>
    </row>
    <row r="24" ht="9" customHeight="1">
      <c r="B24" s="26"/>
    </row>
    <row r="25" ht="22.5">
      <c r="B25" s="22" t="s">
        <v>37</v>
      </c>
    </row>
    <row r="26" ht="9" customHeight="1">
      <c r="B26" s="21"/>
    </row>
    <row r="27" ht="9" customHeight="1">
      <c r="B27" s="21"/>
    </row>
    <row r="28" ht="12.75">
      <c r="B28" t="s">
        <v>38</v>
      </c>
    </row>
    <row r="30" ht="12.75">
      <c r="B30" s="103">
        <v>38526</v>
      </c>
    </row>
  </sheetData>
  <sheetProtection/>
  <printOptions/>
  <pageMargins left="0.75" right="0.75" top="1" bottom="1" header="0.5" footer="0.5"/>
  <pageSetup horizontalDpi="600" verticalDpi="600" orientation="portrait" scale="75"/>
  <colBreaks count="2" manualBreakCount="2">
    <brk id="1" max="26" man="1"/>
    <brk id="3"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K132"/>
  <sheetViews>
    <sheetView tabSelected="1" zoomScalePageLayoutView="0" workbookViewId="0" topLeftCell="A1">
      <selection activeCell="J13" sqref="J13"/>
    </sheetView>
  </sheetViews>
  <sheetFormatPr defaultColWidth="8.421875" defaultRowHeight="12.75"/>
  <cols>
    <col min="1" max="1" width="6.7109375" style="78" customWidth="1"/>
    <col min="2" max="2" width="59.421875" style="78" customWidth="1"/>
    <col min="3" max="3" width="7.8515625" style="106" customWidth="1"/>
    <col min="4" max="5" width="3.28125" style="78" customWidth="1"/>
    <col min="6" max="6" width="4.00390625" style="78" customWidth="1"/>
    <col min="7" max="7" width="33.8515625" style="80" customWidth="1"/>
    <col min="8" max="8" width="13.7109375" style="78" customWidth="1"/>
    <col min="9" max="9" width="4.8515625" style="78" customWidth="1"/>
    <col min="10" max="10" width="16.00390625" style="81" customWidth="1"/>
    <col min="11" max="11" width="13.7109375" style="78" customWidth="1"/>
    <col min="12" max="16384" width="8.421875" style="78" customWidth="1"/>
  </cols>
  <sheetData>
    <row r="2" spans="2:8" ht="12.75">
      <c r="B2" s="79" t="s">
        <v>43</v>
      </c>
      <c r="H2" s="146" t="s">
        <v>0</v>
      </c>
    </row>
    <row r="3" spans="2:7" ht="12.75">
      <c r="B3" s="79" t="s">
        <v>44</v>
      </c>
      <c r="G3" s="80" t="s">
        <v>16</v>
      </c>
    </row>
    <row r="4" spans="2:7" ht="12.75">
      <c r="B4" s="79" t="s">
        <v>39</v>
      </c>
      <c r="G4" s="80" t="s">
        <v>16</v>
      </c>
    </row>
    <row r="5" spans="1:7" ht="12.75">
      <c r="A5" s="82"/>
      <c r="B5" s="83" t="s">
        <v>45</v>
      </c>
      <c r="C5" s="107"/>
      <c r="D5" s="82"/>
      <c r="E5" s="82"/>
      <c r="G5" s="84"/>
    </row>
    <row r="6" spans="1:7" ht="27" customHeight="1">
      <c r="A6" s="82"/>
      <c r="B6" s="145" t="s">
        <v>42</v>
      </c>
      <c r="C6" s="107"/>
      <c r="D6" s="82"/>
      <c r="E6" s="82"/>
      <c r="F6" s="85"/>
      <c r="G6" s="84"/>
    </row>
    <row r="7" spans="1:7" ht="39">
      <c r="A7" s="82"/>
      <c r="B7" s="147" t="s">
        <v>46</v>
      </c>
      <c r="C7" s="165" t="s">
        <v>47</v>
      </c>
      <c r="D7" s="165"/>
      <c r="E7" s="165"/>
      <c r="F7" s="165"/>
      <c r="G7" s="98"/>
    </row>
    <row r="8" spans="1:7" ht="15">
      <c r="A8" s="82"/>
      <c r="B8" s="105" t="s">
        <v>16</v>
      </c>
      <c r="C8" s="107"/>
      <c r="D8" s="82"/>
      <c r="E8" s="82"/>
      <c r="F8" s="85" t="s">
        <v>48</v>
      </c>
      <c r="G8" s="87"/>
    </row>
    <row r="9" spans="1:9" ht="19.5">
      <c r="A9" s="102"/>
      <c r="C9" s="108"/>
      <c r="D9" s="88"/>
      <c r="E9" s="88"/>
      <c r="F9" s="85" t="s">
        <v>49</v>
      </c>
      <c r="G9" s="89"/>
      <c r="I9" s="90"/>
    </row>
    <row r="10" spans="1:8" ht="15">
      <c r="A10" s="82"/>
      <c r="B10" s="86"/>
      <c r="C10" s="107"/>
      <c r="D10" s="82"/>
      <c r="E10" s="82"/>
      <c r="F10" s="85" t="s">
        <v>50</v>
      </c>
      <c r="G10" s="91"/>
      <c r="H10" s="92"/>
    </row>
    <row r="11" spans="1:11" ht="15">
      <c r="A11" s="93" t="s">
        <v>27</v>
      </c>
      <c r="B11" s="93" t="s">
        <v>40</v>
      </c>
      <c r="C11" s="109" t="s">
        <v>17</v>
      </c>
      <c r="D11" s="93" t="s">
        <v>18</v>
      </c>
      <c r="E11" s="93" t="s">
        <v>51</v>
      </c>
      <c r="F11" s="93" t="s">
        <v>28</v>
      </c>
      <c r="G11" s="73" t="s">
        <v>41</v>
      </c>
      <c r="H11" s="162" t="s">
        <v>146</v>
      </c>
      <c r="J11" s="163" t="s">
        <v>145</v>
      </c>
      <c r="K11" s="163" t="s">
        <v>145</v>
      </c>
    </row>
    <row r="12" spans="1:7" ht="15.75" thickBot="1">
      <c r="A12" s="152" t="s">
        <v>53</v>
      </c>
      <c r="B12" s="144"/>
      <c r="C12" s="110"/>
      <c r="D12" s="100"/>
      <c r="E12" s="101"/>
      <c r="F12" s="100"/>
      <c r="G12" s="73"/>
    </row>
    <row r="13" spans="1:11" ht="30.75" customHeight="1" thickBot="1">
      <c r="A13" s="126">
        <v>1.1</v>
      </c>
      <c r="B13" s="148" t="s">
        <v>54</v>
      </c>
      <c r="C13" s="111"/>
      <c r="D13" s="52"/>
      <c r="E13" s="59"/>
      <c r="F13" s="52"/>
      <c r="G13" s="73"/>
      <c r="H13" s="123">
        <f>IF(C13="X",J13,(IF(D13="X",J13/2,(IF(E13="X",0,(IF(F13="X",0,0)))))))</f>
        <v>0</v>
      </c>
      <c r="J13" s="81">
        <f>IF(F13="x",0,K13)</f>
        <v>15</v>
      </c>
      <c r="K13" s="81">
        <v>15</v>
      </c>
    </row>
    <row r="14" spans="1:11" ht="40.5" customHeight="1" thickBot="1">
      <c r="A14" s="126">
        <v>1.2</v>
      </c>
      <c r="B14" s="149" t="s">
        <v>55</v>
      </c>
      <c r="C14" s="111"/>
      <c r="D14" s="52"/>
      <c r="E14" s="59"/>
      <c r="F14" s="52"/>
      <c r="G14" s="73"/>
      <c r="H14" s="123">
        <f aca="true" t="shared" si="0" ref="H14:H22">IF(C14="X",J14,(IF(D14="X",J14/2,(IF(E14="X",0,(IF(F14="X",0,0)))))))</f>
        <v>0</v>
      </c>
      <c r="J14" s="81">
        <f aca="true" t="shared" si="1" ref="J14:J22">IF(F14="x",0,K14)</f>
        <v>15</v>
      </c>
      <c r="K14" s="81">
        <v>15</v>
      </c>
    </row>
    <row r="15" spans="1:11" ht="43.5" customHeight="1" thickBot="1">
      <c r="A15" s="126">
        <v>1.3</v>
      </c>
      <c r="B15" s="150" t="s">
        <v>56</v>
      </c>
      <c r="C15" s="111"/>
      <c r="D15" s="52"/>
      <c r="E15" s="59"/>
      <c r="F15" s="52"/>
      <c r="G15" s="73"/>
      <c r="H15" s="123">
        <f t="shared" si="0"/>
        <v>0</v>
      </c>
      <c r="J15" s="81">
        <f t="shared" si="1"/>
        <v>20</v>
      </c>
      <c r="K15" s="81">
        <v>20</v>
      </c>
    </row>
    <row r="16" spans="1:11" ht="31.5" customHeight="1" thickBot="1">
      <c r="A16" s="126">
        <v>1.4</v>
      </c>
      <c r="B16" s="150" t="s">
        <v>57</v>
      </c>
      <c r="C16" s="111"/>
      <c r="D16" s="52"/>
      <c r="E16" s="59"/>
      <c r="F16" s="52"/>
      <c r="G16" s="73"/>
      <c r="H16" s="123">
        <f t="shared" si="0"/>
        <v>0</v>
      </c>
      <c r="J16" s="81">
        <f t="shared" si="1"/>
        <v>10</v>
      </c>
      <c r="K16" s="81">
        <v>10</v>
      </c>
    </row>
    <row r="17" spans="1:11" ht="51" customHeight="1" thickBot="1">
      <c r="A17" s="126">
        <v>1.5</v>
      </c>
      <c r="B17" s="150" t="s">
        <v>58</v>
      </c>
      <c r="C17" s="111"/>
      <c r="D17" s="52"/>
      <c r="E17" s="59"/>
      <c r="F17" s="52"/>
      <c r="G17" s="73"/>
      <c r="H17" s="123">
        <f t="shared" si="0"/>
        <v>0</v>
      </c>
      <c r="J17" s="81">
        <f t="shared" si="1"/>
        <v>10</v>
      </c>
      <c r="K17" s="81">
        <v>10</v>
      </c>
    </row>
    <row r="18" spans="1:11" ht="36.75" customHeight="1" thickBot="1">
      <c r="A18" s="126">
        <v>1.6</v>
      </c>
      <c r="B18" s="150" t="s">
        <v>59</v>
      </c>
      <c r="C18" s="111"/>
      <c r="D18" s="52"/>
      <c r="E18" s="59"/>
      <c r="F18" s="52"/>
      <c r="G18" s="73"/>
      <c r="H18" s="123">
        <f t="shared" si="0"/>
        <v>0</v>
      </c>
      <c r="J18" s="81">
        <f t="shared" si="1"/>
        <v>10</v>
      </c>
      <c r="K18" s="81">
        <v>10</v>
      </c>
    </row>
    <row r="19" spans="1:11" ht="24.75" customHeight="1" thickBot="1">
      <c r="A19" s="126">
        <v>1.7</v>
      </c>
      <c r="B19" s="150" t="s">
        <v>60</v>
      </c>
      <c r="C19" s="111"/>
      <c r="D19" s="52"/>
      <c r="E19" s="59"/>
      <c r="F19" s="52"/>
      <c r="G19" s="73"/>
      <c r="H19" s="123">
        <f t="shared" si="0"/>
        <v>0</v>
      </c>
      <c r="J19" s="81">
        <f t="shared" si="1"/>
        <v>10</v>
      </c>
      <c r="K19" s="81">
        <v>10</v>
      </c>
    </row>
    <row r="20" spans="1:11" ht="22.5" customHeight="1" thickBot="1">
      <c r="A20" s="126">
        <v>1.8</v>
      </c>
      <c r="B20" s="150" t="s">
        <v>61</v>
      </c>
      <c r="C20" s="111"/>
      <c r="D20" s="52"/>
      <c r="E20" s="59"/>
      <c r="F20" s="52"/>
      <c r="G20" s="73"/>
      <c r="H20" s="123">
        <f t="shared" si="0"/>
        <v>0</v>
      </c>
      <c r="J20" s="81">
        <f t="shared" si="1"/>
        <v>10</v>
      </c>
      <c r="K20" s="81">
        <v>10</v>
      </c>
    </row>
    <row r="21" spans="1:11" ht="28.5" customHeight="1" thickBot="1">
      <c r="A21" s="126">
        <v>1.9</v>
      </c>
      <c r="B21" s="150" t="s">
        <v>62</v>
      </c>
      <c r="C21" s="111"/>
      <c r="D21" s="52"/>
      <c r="E21" s="59"/>
      <c r="F21" s="52"/>
      <c r="G21" s="73"/>
      <c r="H21" s="123">
        <f t="shared" si="0"/>
        <v>0</v>
      </c>
      <c r="J21" s="81">
        <f t="shared" si="1"/>
        <v>10</v>
      </c>
      <c r="K21" s="81">
        <v>10</v>
      </c>
    </row>
    <row r="22" spans="1:11" ht="30.75" customHeight="1" thickBot="1">
      <c r="A22" s="151">
        <v>1.1</v>
      </c>
      <c r="B22" s="150" t="s">
        <v>63</v>
      </c>
      <c r="C22" s="112"/>
      <c r="D22" s="53"/>
      <c r="E22" s="69"/>
      <c r="F22" s="53"/>
      <c r="G22" s="74"/>
      <c r="H22" s="123">
        <f t="shared" si="0"/>
        <v>0</v>
      </c>
      <c r="J22" s="81">
        <f t="shared" si="1"/>
        <v>10</v>
      </c>
      <c r="K22" s="81">
        <v>10</v>
      </c>
    </row>
    <row r="23" spans="1:11" ht="15" customHeight="1">
      <c r="A23" s="125"/>
      <c r="C23" s="130">
        <f>H23</f>
        <v>0</v>
      </c>
      <c r="D23" s="131" t="s">
        <v>1</v>
      </c>
      <c r="E23" s="166">
        <f>J23</f>
        <v>120</v>
      </c>
      <c r="F23" s="167"/>
      <c r="G23" s="73"/>
      <c r="H23" s="95">
        <f>SUM(H13:H22)</f>
        <v>0</v>
      </c>
      <c r="I23" s="94"/>
      <c r="J23" s="95">
        <f>SUM(J13:J22)</f>
        <v>120</v>
      </c>
      <c r="K23" s="81">
        <v>120</v>
      </c>
    </row>
    <row r="24" spans="1:11" ht="12.75">
      <c r="A24" s="153" t="s">
        <v>64</v>
      </c>
      <c r="B24" s="144"/>
      <c r="C24" s="114"/>
      <c r="D24" s="46"/>
      <c r="E24" s="70"/>
      <c r="F24" s="46"/>
      <c r="G24" s="75"/>
      <c r="H24" s="92"/>
      <c r="K24" s="81"/>
    </row>
    <row r="25" spans="1:11" ht="13.5" thickBot="1">
      <c r="A25" s="57"/>
      <c r="B25" s="54"/>
      <c r="C25" s="113" t="s">
        <v>17</v>
      </c>
      <c r="D25" s="58" t="s">
        <v>18</v>
      </c>
      <c r="E25" s="71" t="s">
        <v>51</v>
      </c>
      <c r="F25" s="55" t="s">
        <v>29</v>
      </c>
      <c r="G25" s="76" t="s">
        <v>52</v>
      </c>
      <c r="H25" s="92"/>
      <c r="K25" s="81"/>
    </row>
    <row r="26" spans="1:11" s="124" customFormat="1" ht="28.5" customHeight="1" thickBot="1">
      <c r="A26" s="127">
        <v>2.1</v>
      </c>
      <c r="B26" s="148" t="s">
        <v>65</v>
      </c>
      <c r="C26" s="119"/>
      <c r="D26" s="120"/>
      <c r="E26" s="122"/>
      <c r="F26" s="120"/>
      <c r="G26" s="76"/>
      <c r="H26" s="123">
        <f>IF(C26="X",J26,(IF(D26="X",J26/2,(IF(E26="X",0,(IF(F26="X",0,0)))))))</f>
        <v>0</v>
      </c>
      <c r="I26" s="78"/>
      <c r="J26" s="81">
        <f>IF(F26="x",0,K26)</f>
        <v>25</v>
      </c>
      <c r="K26" s="164">
        <v>25</v>
      </c>
    </row>
    <row r="27" spans="1:11" s="124" customFormat="1" ht="44.25" customHeight="1" thickBot="1">
      <c r="A27" s="127">
        <v>2.2</v>
      </c>
      <c r="B27" s="149" t="s">
        <v>66</v>
      </c>
      <c r="C27" s="119"/>
      <c r="D27" s="120"/>
      <c r="E27" s="122"/>
      <c r="F27" s="120"/>
      <c r="G27" s="76"/>
      <c r="H27" s="123">
        <f>IF(C27="X",J27,(IF(D27="X",J27/2,(IF(E27="X",0,(IF(F27="X",0,0)))))))</f>
        <v>0</v>
      </c>
      <c r="I27" s="78"/>
      <c r="J27" s="81">
        <f>IF(F27="x",0,K27)</f>
        <v>25</v>
      </c>
      <c r="K27" s="164">
        <v>25</v>
      </c>
    </row>
    <row r="28" spans="1:11" s="124" customFormat="1" ht="39" customHeight="1" thickBot="1">
      <c r="A28" s="127">
        <v>2.3</v>
      </c>
      <c r="B28" s="150" t="s">
        <v>67</v>
      </c>
      <c r="C28" s="119"/>
      <c r="D28" s="120"/>
      <c r="E28" s="122"/>
      <c r="F28" s="120"/>
      <c r="G28" s="76"/>
      <c r="H28" s="123">
        <f>IF(C28="X",J28,(IF(D28="X",J28/2,(IF(E28="X",0,(IF(F28="X",0,0)))))))</f>
        <v>0</v>
      </c>
      <c r="I28" s="78"/>
      <c r="J28" s="81">
        <f>IF(F28="x",0,K28)</f>
        <v>25</v>
      </c>
      <c r="K28" s="164">
        <v>25</v>
      </c>
    </row>
    <row r="29" spans="1:11" s="124" customFormat="1" ht="33" customHeight="1" thickBot="1">
      <c r="A29" s="127">
        <v>2.4</v>
      </c>
      <c r="B29" s="150" t="s">
        <v>68</v>
      </c>
      <c r="C29" s="119"/>
      <c r="D29" s="120"/>
      <c r="E29" s="122"/>
      <c r="F29" s="120"/>
      <c r="G29" s="76"/>
      <c r="H29" s="123">
        <f>IF(C29="X",J29,(IF(D29="X",J29/2,(IF(E29="X",0,(IF(F29="X",0,0)))))))</f>
        <v>0</v>
      </c>
      <c r="I29" s="78"/>
      <c r="J29" s="81">
        <f>IF(F29="x",0,K29)</f>
        <v>25</v>
      </c>
      <c r="K29" s="164">
        <v>25</v>
      </c>
    </row>
    <row r="30" spans="1:11" ht="12.75">
      <c r="A30" s="60"/>
      <c r="B30" s="61"/>
      <c r="C30" s="113"/>
      <c r="D30" s="58"/>
      <c r="E30" s="48"/>
      <c r="F30" s="47"/>
      <c r="G30" s="76"/>
      <c r="H30" s="92"/>
      <c r="K30" s="81"/>
    </row>
    <row r="31" spans="1:11" ht="12.75">
      <c r="A31" s="60"/>
      <c r="B31" s="61"/>
      <c r="C31" s="130">
        <f>H31</f>
        <v>0</v>
      </c>
      <c r="D31" s="131" t="s">
        <v>1</v>
      </c>
      <c r="E31" s="166">
        <f>J31</f>
        <v>100</v>
      </c>
      <c r="F31" s="167"/>
      <c r="G31" s="76"/>
      <c r="H31" s="96">
        <f>SUM(H26:H30)</f>
        <v>0</v>
      </c>
      <c r="J31" s="96">
        <f>SUM(J26:J30)</f>
        <v>100</v>
      </c>
      <c r="K31" s="81">
        <v>100</v>
      </c>
    </row>
    <row r="32" spans="1:11" ht="12.75">
      <c r="A32" s="154" t="s">
        <v>69</v>
      </c>
      <c r="B32" s="143"/>
      <c r="C32" s="115"/>
      <c r="D32" s="47"/>
      <c r="E32" s="48"/>
      <c r="F32" s="47"/>
      <c r="G32" s="77"/>
      <c r="H32" s="92"/>
      <c r="K32" s="81"/>
    </row>
    <row r="33" spans="3:11" ht="13.5" thickBot="1">
      <c r="C33" s="113" t="s">
        <v>17</v>
      </c>
      <c r="D33" s="58" t="s">
        <v>18</v>
      </c>
      <c r="E33" s="71" t="s">
        <v>51</v>
      </c>
      <c r="F33" s="55" t="s">
        <v>29</v>
      </c>
      <c r="G33" s="76" t="s">
        <v>52</v>
      </c>
      <c r="H33" s="92"/>
      <c r="K33" s="81"/>
    </row>
    <row r="34" spans="1:11" ht="30.75" customHeight="1" thickBot="1">
      <c r="A34" s="128">
        <v>3.1</v>
      </c>
      <c r="B34" s="148" t="s">
        <v>70</v>
      </c>
      <c r="C34" s="113"/>
      <c r="D34" s="58"/>
      <c r="E34" s="71"/>
      <c r="F34" s="55"/>
      <c r="G34" s="76"/>
      <c r="H34" s="123">
        <f aca="true" t="shared" si="2" ref="H34:H39">IF(C34="X",J34,(IF(D34="X",J34/2,(IF(E34="X",0,(IF(F34="X",0,0)))))))</f>
        <v>0</v>
      </c>
      <c r="J34" s="81">
        <f aca="true" t="shared" si="3" ref="J34:J39">IF(F34="x",0,K34)</f>
        <v>20</v>
      </c>
      <c r="K34" s="81">
        <v>20</v>
      </c>
    </row>
    <row r="35" spans="1:11" ht="22.5" customHeight="1" thickBot="1">
      <c r="A35" s="128">
        <v>3.2</v>
      </c>
      <c r="B35" s="150" t="s">
        <v>71</v>
      </c>
      <c r="C35" s="113"/>
      <c r="D35" s="58"/>
      <c r="E35" s="71"/>
      <c r="F35" s="55"/>
      <c r="G35" s="76"/>
      <c r="H35" s="123">
        <f t="shared" si="2"/>
        <v>0</v>
      </c>
      <c r="J35" s="81">
        <f t="shared" si="3"/>
        <v>20</v>
      </c>
      <c r="K35" s="81">
        <v>20</v>
      </c>
    </row>
    <row r="36" spans="1:11" ht="31.5" customHeight="1" thickBot="1">
      <c r="A36" s="128">
        <v>3.3</v>
      </c>
      <c r="B36" s="150" t="s">
        <v>72</v>
      </c>
      <c r="C36" s="113"/>
      <c r="D36" s="58"/>
      <c r="E36" s="71"/>
      <c r="F36" s="55"/>
      <c r="G36" s="76"/>
      <c r="H36" s="123">
        <f t="shared" si="2"/>
        <v>0</v>
      </c>
      <c r="J36" s="81">
        <f t="shared" si="3"/>
        <v>20</v>
      </c>
      <c r="K36" s="81">
        <v>20</v>
      </c>
    </row>
    <row r="37" spans="1:11" ht="22.5" customHeight="1" thickBot="1">
      <c r="A37" s="128">
        <v>3.4</v>
      </c>
      <c r="B37" s="150" t="s">
        <v>73</v>
      </c>
      <c r="C37" s="113"/>
      <c r="D37" s="58"/>
      <c r="E37" s="71"/>
      <c r="F37" s="55"/>
      <c r="G37" s="76"/>
      <c r="H37" s="123">
        <f t="shared" si="2"/>
        <v>0</v>
      </c>
      <c r="J37" s="81">
        <f t="shared" si="3"/>
        <v>20</v>
      </c>
      <c r="K37" s="81">
        <v>20</v>
      </c>
    </row>
    <row r="38" spans="1:11" ht="27.75" customHeight="1" thickBot="1">
      <c r="A38" s="128">
        <v>3.5</v>
      </c>
      <c r="B38" s="150" t="s">
        <v>74</v>
      </c>
      <c r="C38" s="113"/>
      <c r="D38" s="58"/>
      <c r="E38" s="71"/>
      <c r="F38" s="55"/>
      <c r="G38" s="76"/>
      <c r="H38" s="123">
        <f t="shared" si="2"/>
        <v>0</v>
      </c>
      <c r="J38" s="81">
        <f t="shared" si="3"/>
        <v>10</v>
      </c>
      <c r="K38" s="81">
        <v>10</v>
      </c>
    </row>
    <row r="39" spans="1:11" ht="16.5" customHeight="1" thickBot="1">
      <c r="A39" s="128">
        <v>3.6</v>
      </c>
      <c r="B39" s="150" t="s">
        <v>75</v>
      </c>
      <c r="C39" s="116"/>
      <c r="D39" s="62"/>
      <c r="E39" s="72"/>
      <c r="F39" s="62"/>
      <c r="G39" s="73"/>
      <c r="H39" s="123">
        <f t="shared" si="2"/>
        <v>0</v>
      </c>
      <c r="J39" s="81">
        <f t="shared" si="3"/>
        <v>10</v>
      </c>
      <c r="K39" s="81">
        <v>10</v>
      </c>
    </row>
    <row r="40" spans="1:11" ht="12.75">
      <c r="A40" s="63"/>
      <c r="B40" s="51"/>
      <c r="C40" s="130">
        <f>H40</f>
        <v>0</v>
      </c>
      <c r="D40" s="131" t="s">
        <v>1</v>
      </c>
      <c r="E40" s="166">
        <f>J40</f>
        <v>100</v>
      </c>
      <c r="F40" s="167"/>
      <c r="G40" s="76"/>
      <c r="H40" s="96">
        <f>SUM(H34:H39)</f>
        <v>0</v>
      </c>
      <c r="J40" s="96">
        <f>SUM(J34:J39)</f>
        <v>100</v>
      </c>
      <c r="K40" s="81">
        <v>100</v>
      </c>
    </row>
    <row r="41" spans="1:11" ht="12.75" customHeight="1">
      <c r="A41" s="79" t="s">
        <v>76</v>
      </c>
      <c r="B41" s="143"/>
      <c r="C41" s="113"/>
      <c r="D41" s="47"/>
      <c r="E41" s="48"/>
      <c r="F41" s="47"/>
      <c r="G41" s="76"/>
      <c r="H41" s="92"/>
      <c r="K41" s="81"/>
    </row>
    <row r="42" spans="1:11" ht="13.5" thickBot="1">
      <c r="A42" s="156"/>
      <c r="C42" s="113" t="s">
        <v>17</v>
      </c>
      <c r="D42" s="58" t="s">
        <v>18</v>
      </c>
      <c r="E42" s="71" t="s">
        <v>51</v>
      </c>
      <c r="F42" s="55" t="s">
        <v>29</v>
      </c>
      <c r="G42" s="76" t="s">
        <v>52</v>
      </c>
      <c r="H42" s="92"/>
      <c r="K42" s="81"/>
    </row>
    <row r="43" spans="1:11" ht="24.75" thickBot="1">
      <c r="A43" s="128">
        <v>4.1</v>
      </c>
      <c r="B43" s="148" t="s">
        <v>77</v>
      </c>
      <c r="C43" s="113"/>
      <c r="D43" s="58"/>
      <c r="E43" s="71"/>
      <c r="F43" s="55"/>
      <c r="G43" s="76"/>
      <c r="H43" s="123">
        <f aca="true" t="shared" si="4" ref="H43:H51">IF(C43="X",J43,(IF(D43="X",J43/2,(IF(E43="X",0,(IF(F43="X",0,0)))))))</f>
        <v>0</v>
      </c>
      <c r="J43" s="81">
        <f aca="true" t="shared" si="5" ref="J43:J51">IF(F43="x",0,K43)</f>
        <v>15</v>
      </c>
      <c r="K43" s="81">
        <v>15</v>
      </c>
    </row>
    <row r="44" spans="1:11" ht="13.5" thickBot="1">
      <c r="A44" s="128">
        <v>4.2</v>
      </c>
      <c r="B44" s="150" t="s">
        <v>78</v>
      </c>
      <c r="C44" s="113"/>
      <c r="D44" s="58"/>
      <c r="E44" s="71"/>
      <c r="F44" s="55"/>
      <c r="G44" s="76"/>
      <c r="H44" s="123">
        <f t="shared" si="4"/>
        <v>0</v>
      </c>
      <c r="J44" s="81">
        <f t="shared" si="5"/>
        <v>15</v>
      </c>
      <c r="K44" s="81">
        <v>15</v>
      </c>
    </row>
    <row r="45" spans="1:11" ht="24.75" thickBot="1">
      <c r="A45" s="128">
        <v>4.3</v>
      </c>
      <c r="B45" s="150" t="s">
        <v>79</v>
      </c>
      <c r="C45" s="113"/>
      <c r="D45" s="58"/>
      <c r="E45" s="71"/>
      <c r="F45" s="55"/>
      <c r="G45" s="76"/>
      <c r="H45" s="123">
        <f t="shared" si="4"/>
        <v>0</v>
      </c>
      <c r="J45" s="81">
        <f t="shared" si="5"/>
        <v>10</v>
      </c>
      <c r="K45" s="81">
        <v>10</v>
      </c>
    </row>
    <row r="46" spans="1:11" ht="36.75" thickBot="1">
      <c r="A46" s="128">
        <v>4.4</v>
      </c>
      <c r="B46" s="149" t="s">
        <v>80</v>
      </c>
      <c r="C46" s="113"/>
      <c r="D46" s="58"/>
      <c r="E46" s="71"/>
      <c r="F46" s="55"/>
      <c r="G46" s="76"/>
      <c r="H46" s="123">
        <f t="shared" si="4"/>
        <v>0</v>
      </c>
      <c r="J46" s="81">
        <f t="shared" si="5"/>
        <v>10</v>
      </c>
      <c r="K46" s="81">
        <v>10</v>
      </c>
    </row>
    <row r="47" spans="1:11" ht="24.75" thickBot="1">
      <c r="A47" s="128">
        <v>4.5</v>
      </c>
      <c r="B47" s="150" t="s">
        <v>81</v>
      </c>
      <c r="C47" s="113"/>
      <c r="D47" s="58"/>
      <c r="E47" s="71"/>
      <c r="F47" s="55"/>
      <c r="G47" s="76"/>
      <c r="H47" s="123">
        <f t="shared" si="4"/>
        <v>0</v>
      </c>
      <c r="J47" s="81">
        <f t="shared" si="5"/>
        <v>10</v>
      </c>
      <c r="K47" s="81">
        <v>10</v>
      </c>
    </row>
    <row r="48" spans="1:11" ht="36.75" thickBot="1">
      <c r="A48" s="128">
        <v>4.6</v>
      </c>
      <c r="B48" s="150" t="s">
        <v>82</v>
      </c>
      <c r="C48" s="113"/>
      <c r="D48" s="58"/>
      <c r="E48" s="71"/>
      <c r="F48" s="55"/>
      <c r="G48" s="76"/>
      <c r="H48" s="123">
        <f t="shared" si="4"/>
        <v>0</v>
      </c>
      <c r="J48" s="81">
        <f t="shared" si="5"/>
        <v>10</v>
      </c>
      <c r="K48" s="81">
        <v>10</v>
      </c>
    </row>
    <row r="49" spans="1:11" ht="24.75" thickBot="1">
      <c r="A49" s="128">
        <v>4.7</v>
      </c>
      <c r="B49" s="150" t="s">
        <v>83</v>
      </c>
      <c r="C49" s="113"/>
      <c r="D49" s="58"/>
      <c r="E49" s="71"/>
      <c r="F49" s="55"/>
      <c r="G49" s="76"/>
      <c r="H49" s="123">
        <f t="shared" si="4"/>
        <v>0</v>
      </c>
      <c r="J49" s="81">
        <f t="shared" si="5"/>
        <v>10</v>
      </c>
      <c r="K49" s="81">
        <v>10</v>
      </c>
    </row>
    <row r="50" spans="1:11" ht="36.75" thickBot="1">
      <c r="A50" s="128">
        <v>4.8</v>
      </c>
      <c r="B50" s="149" t="s">
        <v>84</v>
      </c>
      <c r="C50" s="113"/>
      <c r="D50" s="58"/>
      <c r="E50" s="71"/>
      <c r="F50" s="55"/>
      <c r="G50" s="76"/>
      <c r="H50" s="123">
        <f t="shared" si="4"/>
        <v>0</v>
      </c>
      <c r="J50" s="81">
        <f t="shared" si="5"/>
        <v>10</v>
      </c>
      <c r="K50" s="81">
        <v>10</v>
      </c>
    </row>
    <row r="51" spans="1:11" ht="36.75" thickBot="1">
      <c r="A51" s="128">
        <v>4.9</v>
      </c>
      <c r="B51" s="150" t="s">
        <v>85</v>
      </c>
      <c r="C51" s="113"/>
      <c r="D51" s="47"/>
      <c r="E51" s="48"/>
      <c r="F51" s="47"/>
      <c r="G51" s="76"/>
      <c r="H51" s="123">
        <f t="shared" si="4"/>
        <v>0</v>
      </c>
      <c r="J51" s="81">
        <f t="shared" si="5"/>
        <v>10</v>
      </c>
      <c r="K51" s="81">
        <v>10</v>
      </c>
    </row>
    <row r="52" spans="1:11" ht="12.75">
      <c r="A52" s="60"/>
      <c r="B52" s="51"/>
      <c r="C52" s="130">
        <f>H52</f>
        <v>0</v>
      </c>
      <c r="D52" s="131" t="s">
        <v>1</v>
      </c>
      <c r="E52" s="166">
        <f>J52</f>
        <v>100</v>
      </c>
      <c r="F52" s="167"/>
      <c r="G52" s="76"/>
      <c r="H52" s="96">
        <f>SUM(H43:H51)</f>
        <v>0</v>
      </c>
      <c r="J52" s="96">
        <f>SUM(J43:J51)</f>
        <v>100</v>
      </c>
      <c r="K52" s="81">
        <v>100</v>
      </c>
    </row>
    <row r="53" spans="1:11" ht="12.75">
      <c r="A53" s="154" t="s">
        <v>86</v>
      </c>
      <c r="B53" s="143"/>
      <c r="C53" s="113"/>
      <c r="D53" s="58"/>
      <c r="E53" s="48"/>
      <c r="F53" s="47"/>
      <c r="G53" s="76"/>
      <c r="H53" s="92"/>
      <c r="K53" s="81"/>
    </row>
    <row r="54" spans="3:11" ht="13.5" thickBot="1">
      <c r="C54" s="113" t="s">
        <v>17</v>
      </c>
      <c r="D54" s="58" t="s">
        <v>18</v>
      </c>
      <c r="E54" s="71" t="s">
        <v>51</v>
      </c>
      <c r="F54" s="55" t="s">
        <v>29</v>
      </c>
      <c r="G54" s="76" t="s">
        <v>52</v>
      </c>
      <c r="H54" s="92"/>
      <c r="K54" s="81"/>
    </row>
    <row r="55" spans="1:11" ht="36.75" thickBot="1">
      <c r="A55" s="121">
        <v>5.1</v>
      </c>
      <c r="B55" s="148" t="s">
        <v>87</v>
      </c>
      <c r="C55" s="113"/>
      <c r="D55" s="58"/>
      <c r="E55" s="71"/>
      <c r="F55" s="55"/>
      <c r="G55" s="76"/>
      <c r="H55" s="123">
        <f aca="true" t="shared" si="6" ref="H55:H63">IF(C55="X",J55,(IF(D55="X",J55/2,(IF(E55="X",0,(IF(F55="X",0,0)))))))</f>
        <v>0</v>
      </c>
      <c r="J55" s="81">
        <f aca="true" t="shared" si="7" ref="J55:J63">IF(F55="x",0,K55)</f>
        <v>10</v>
      </c>
      <c r="K55" s="81">
        <v>10</v>
      </c>
    </row>
    <row r="56" spans="1:11" ht="24.75" thickBot="1">
      <c r="A56" s="121">
        <v>5.2</v>
      </c>
      <c r="B56" s="150" t="s">
        <v>88</v>
      </c>
      <c r="C56" s="113"/>
      <c r="D56" s="58"/>
      <c r="E56" s="71"/>
      <c r="F56" s="55"/>
      <c r="G56" s="76"/>
      <c r="H56" s="123">
        <f t="shared" si="6"/>
        <v>0</v>
      </c>
      <c r="J56" s="81">
        <f t="shared" si="7"/>
        <v>10</v>
      </c>
      <c r="K56" s="81">
        <v>10</v>
      </c>
    </row>
    <row r="57" spans="1:11" ht="24.75" thickBot="1">
      <c r="A57" s="121">
        <v>5.3</v>
      </c>
      <c r="B57" s="150" t="s">
        <v>89</v>
      </c>
      <c r="C57" s="113"/>
      <c r="D57" s="58"/>
      <c r="E57" s="71"/>
      <c r="F57" s="55"/>
      <c r="G57" s="76"/>
      <c r="H57" s="123">
        <f t="shared" si="6"/>
        <v>0</v>
      </c>
      <c r="J57" s="81">
        <f t="shared" si="7"/>
        <v>10</v>
      </c>
      <c r="K57" s="81">
        <v>10</v>
      </c>
    </row>
    <row r="58" spans="1:11" ht="24.75" thickBot="1">
      <c r="A58" s="121">
        <v>5.4</v>
      </c>
      <c r="B58" s="150" t="s">
        <v>90</v>
      </c>
      <c r="C58" s="113"/>
      <c r="D58" s="58"/>
      <c r="E58" s="71"/>
      <c r="F58" s="55"/>
      <c r="G58" s="76"/>
      <c r="H58" s="123">
        <f t="shared" si="6"/>
        <v>0</v>
      </c>
      <c r="J58" s="81">
        <f t="shared" si="7"/>
        <v>10</v>
      </c>
      <c r="K58" s="81">
        <v>10</v>
      </c>
    </row>
    <row r="59" spans="1:11" ht="24.75" thickBot="1">
      <c r="A59" s="121">
        <v>5.5</v>
      </c>
      <c r="B59" s="150" t="s">
        <v>91</v>
      </c>
      <c r="C59" s="113"/>
      <c r="D59" s="58"/>
      <c r="E59" s="71"/>
      <c r="F59" s="55"/>
      <c r="G59" s="76"/>
      <c r="H59" s="123">
        <f t="shared" si="6"/>
        <v>0</v>
      </c>
      <c r="J59" s="81">
        <f t="shared" si="7"/>
        <v>10</v>
      </c>
      <c r="K59" s="81">
        <v>10</v>
      </c>
    </row>
    <row r="60" spans="1:11" ht="36.75" thickBot="1">
      <c r="A60" s="121">
        <v>5.6</v>
      </c>
      <c r="B60" s="150" t="s">
        <v>92</v>
      </c>
      <c r="C60" s="113"/>
      <c r="D60" s="58"/>
      <c r="E60" s="71"/>
      <c r="F60" s="55"/>
      <c r="G60" s="76"/>
      <c r="H60" s="123">
        <f t="shared" si="6"/>
        <v>0</v>
      </c>
      <c r="J60" s="81">
        <f t="shared" si="7"/>
        <v>15</v>
      </c>
      <c r="K60" s="81">
        <v>15</v>
      </c>
    </row>
    <row r="61" spans="1:11" ht="48.75" thickBot="1">
      <c r="A61" s="121">
        <v>5.7</v>
      </c>
      <c r="B61" s="149" t="s">
        <v>93</v>
      </c>
      <c r="C61" s="113"/>
      <c r="D61" s="58"/>
      <c r="E61" s="71"/>
      <c r="F61" s="55"/>
      <c r="G61" s="76"/>
      <c r="H61" s="123">
        <f t="shared" si="6"/>
        <v>0</v>
      </c>
      <c r="J61" s="81">
        <f t="shared" si="7"/>
        <v>15</v>
      </c>
      <c r="K61" s="81">
        <v>15</v>
      </c>
    </row>
    <row r="62" spans="1:11" ht="36.75" thickBot="1">
      <c r="A62" s="121">
        <v>5.8</v>
      </c>
      <c r="B62" s="150" t="s">
        <v>94</v>
      </c>
      <c r="C62" s="113"/>
      <c r="D62" s="58"/>
      <c r="E62" s="71"/>
      <c r="F62" s="55"/>
      <c r="G62" s="76"/>
      <c r="H62" s="123">
        <f t="shared" si="6"/>
        <v>0</v>
      </c>
      <c r="J62" s="81">
        <f t="shared" si="7"/>
        <v>10</v>
      </c>
      <c r="K62" s="81">
        <v>10</v>
      </c>
    </row>
    <row r="63" spans="1:11" ht="24.75" thickBot="1">
      <c r="A63" s="121">
        <v>5.9</v>
      </c>
      <c r="B63" s="150" t="s">
        <v>95</v>
      </c>
      <c r="C63" s="113"/>
      <c r="D63" s="58"/>
      <c r="E63" s="71"/>
      <c r="F63" s="55"/>
      <c r="G63" s="76"/>
      <c r="H63" s="123">
        <f t="shared" si="6"/>
        <v>0</v>
      </c>
      <c r="J63" s="81">
        <f t="shared" si="7"/>
        <v>10</v>
      </c>
      <c r="K63" s="81">
        <v>10</v>
      </c>
    </row>
    <row r="64" spans="1:11" ht="12.75">
      <c r="A64" s="60"/>
      <c r="C64" s="113"/>
      <c r="D64" s="47"/>
      <c r="E64" s="48"/>
      <c r="F64" s="47"/>
      <c r="G64" s="76"/>
      <c r="H64" s="92"/>
      <c r="K64" s="81"/>
    </row>
    <row r="65" spans="1:11" ht="12.75">
      <c r="A65" s="65"/>
      <c r="B65" s="61"/>
      <c r="C65" s="130">
        <f>H65</f>
        <v>0</v>
      </c>
      <c r="D65" s="131" t="s">
        <v>1</v>
      </c>
      <c r="E65" s="166">
        <f>J65</f>
        <v>100</v>
      </c>
      <c r="F65" s="167"/>
      <c r="G65" s="76"/>
      <c r="H65" s="96">
        <f>SUM(H55:H64)</f>
        <v>0</v>
      </c>
      <c r="J65" s="96">
        <f>SUM(J55:J64)</f>
        <v>100</v>
      </c>
      <c r="K65" s="81">
        <v>100</v>
      </c>
    </row>
    <row r="66" spans="1:11" ht="24.75" customHeight="1">
      <c r="A66" s="158" t="s">
        <v>96</v>
      </c>
      <c r="B66" s="157"/>
      <c r="C66" s="113"/>
      <c r="D66" s="58"/>
      <c r="E66" s="71"/>
      <c r="F66" s="55"/>
      <c r="G66" s="76"/>
      <c r="H66" s="92"/>
      <c r="K66" s="81"/>
    </row>
    <row r="67" spans="1:11" ht="17.25" customHeight="1" thickBot="1">
      <c r="A67" s="155"/>
      <c r="C67" s="113" t="s">
        <v>17</v>
      </c>
      <c r="D67" s="58" t="s">
        <v>18</v>
      </c>
      <c r="E67" s="71" t="s">
        <v>51</v>
      </c>
      <c r="F67" s="55" t="s">
        <v>29</v>
      </c>
      <c r="G67" s="76" t="s">
        <v>52</v>
      </c>
      <c r="H67" s="92"/>
      <c r="K67" s="81"/>
    </row>
    <row r="68" spans="1:11" ht="27.75" customHeight="1" thickBot="1">
      <c r="A68" s="82">
        <v>6.1</v>
      </c>
      <c r="B68" s="148" t="s">
        <v>97</v>
      </c>
      <c r="C68" s="113"/>
      <c r="D68" s="58"/>
      <c r="E68" s="71"/>
      <c r="F68" s="55"/>
      <c r="G68" s="76"/>
      <c r="H68" s="123">
        <f aca="true" t="shared" si="8" ref="H68:H76">IF(C68="X",J68,(IF(D68="X",J68/2,(IF(E68="X",0,(IF(F68="X",0,0)))))))</f>
        <v>0</v>
      </c>
      <c r="J68" s="81">
        <f aca="true" t="shared" si="9" ref="J68:J76">IF(F68="x",0,K68)</f>
        <v>15</v>
      </c>
      <c r="K68" s="81">
        <v>15</v>
      </c>
    </row>
    <row r="69" spans="1:11" ht="27" customHeight="1" thickBot="1">
      <c r="A69" s="62">
        <v>6.2</v>
      </c>
      <c r="B69" s="150" t="s">
        <v>98</v>
      </c>
      <c r="C69" s="113"/>
      <c r="D69" s="58"/>
      <c r="E69" s="71"/>
      <c r="F69" s="55"/>
      <c r="G69" s="76"/>
      <c r="H69" s="123">
        <f t="shared" si="8"/>
        <v>0</v>
      </c>
      <c r="J69" s="81">
        <f t="shared" si="9"/>
        <v>15</v>
      </c>
      <c r="K69" s="81">
        <v>15</v>
      </c>
    </row>
    <row r="70" spans="1:11" ht="24.75" customHeight="1" thickBot="1">
      <c r="A70" s="62">
        <v>6.3</v>
      </c>
      <c r="B70" s="150" t="s">
        <v>99</v>
      </c>
      <c r="C70" s="113"/>
      <c r="D70" s="58"/>
      <c r="E70" s="71"/>
      <c r="F70" s="55"/>
      <c r="G70" s="76"/>
      <c r="H70" s="123">
        <f t="shared" si="8"/>
        <v>0</v>
      </c>
      <c r="J70" s="81">
        <f t="shared" si="9"/>
        <v>10</v>
      </c>
      <c r="K70" s="81">
        <v>10</v>
      </c>
    </row>
    <row r="71" spans="1:11" ht="24.75" customHeight="1" thickBot="1">
      <c r="A71" s="62">
        <v>6.4</v>
      </c>
      <c r="B71" s="150" t="s">
        <v>100</v>
      </c>
      <c r="C71" s="113"/>
      <c r="D71" s="58"/>
      <c r="E71" s="71"/>
      <c r="F71" s="55"/>
      <c r="G71" s="76"/>
      <c r="H71" s="123">
        <f t="shared" si="8"/>
        <v>0</v>
      </c>
      <c r="J71" s="81">
        <f t="shared" si="9"/>
        <v>10</v>
      </c>
      <c r="K71" s="81">
        <v>10</v>
      </c>
    </row>
    <row r="72" spans="1:11" ht="24.75" customHeight="1" thickBot="1">
      <c r="A72" s="62">
        <v>6.5</v>
      </c>
      <c r="B72" s="150" t="s">
        <v>101</v>
      </c>
      <c r="C72" s="113"/>
      <c r="D72" s="58"/>
      <c r="E72" s="71"/>
      <c r="F72" s="55"/>
      <c r="G72" s="76"/>
      <c r="H72" s="123">
        <f t="shared" si="8"/>
        <v>0</v>
      </c>
      <c r="J72" s="81">
        <f t="shared" si="9"/>
        <v>10</v>
      </c>
      <c r="K72" s="81">
        <v>10</v>
      </c>
    </row>
    <row r="73" spans="1:11" ht="27" customHeight="1" thickBot="1">
      <c r="A73" s="62">
        <v>6.6</v>
      </c>
      <c r="B73" s="150" t="s">
        <v>102</v>
      </c>
      <c r="C73" s="113"/>
      <c r="D73" s="58"/>
      <c r="E73" s="71"/>
      <c r="F73" s="55"/>
      <c r="G73" s="76"/>
      <c r="H73" s="123">
        <f t="shared" si="8"/>
        <v>0</v>
      </c>
      <c r="J73" s="81">
        <f t="shared" si="9"/>
        <v>10</v>
      </c>
      <c r="K73" s="81">
        <v>10</v>
      </c>
    </row>
    <row r="74" spans="1:11" ht="39" customHeight="1" thickBot="1">
      <c r="A74" s="62">
        <v>6.7</v>
      </c>
      <c r="B74" s="150" t="s">
        <v>103</v>
      </c>
      <c r="C74" s="113"/>
      <c r="D74" s="58"/>
      <c r="E74" s="71"/>
      <c r="F74" s="55"/>
      <c r="G74" s="76"/>
      <c r="H74" s="123">
        <f t="shared" si="8"/>
        <v>0</v>
      </c>
      <c r="J74" s="81">
        <f t="shared" si="9"/>
        <v>10</v>
      </c>
      <c r="K74" s="81">
        <v>10</v>
      </c>
    </row>
    <row r="75" spans="1:11" ht="27.75" customHeight="1" thickBot="1">
      <c r="A75" s="62">
        <v>6.8</v>
      </c>
      <c r="B75" s="150" t="s">
        <v>104</v>
      </c>
      <c r="C75" s="113"/>
      <c r="D75" s="58"/>
      <c r="E75" s="71"/>
      <c r="F75" s="55"/>
      <c r="G75" s="76"/>
      <c r="H75" s="123">
        <f t="shared" si="8"/>
        <v>0</v>
      </c>
      <c r="J75" s="81">
        <f t="shared" si="9"/>
        <v>10</v>
      </c>
      <c r="K75" s="81">
        <v>10</v>
      </c>
    </row>
    <row r="76" spans="1:11" ht="29.25" customHeight="1" thickBot="1">
      <c r="A76" s="62">
        <v>6.9</v>
      </c>
      <c r="B76" s="150" t="s">
        <v>105</v>
      </c>
      <c r="C76" s="113"/>
      <c r="D76" s="58"/>
      <c r="E76" s="71"/>
      <c r="F76" s="55"/>
      <c r="G76" s="76"/>
      <c r="H76" s="123">
        <f t="shared" si="8"/>
        <v>0</v>
      </c>
      <c r="J76" s="81">
        <f t="shared" si="9"/>
        <v>10</v>
      </c>
      <c r="K76" s="81">
        <v>10</v>
      </c>
    </row>
    <row r="77" spans="1:11" ht="12.75">
      <c r="A77" s="60"/>
      <c r="B77" s="51"/>
      <c r="C77" s="130">
        <f>H77</f>
        <v>0</v>
      </c>
      <c r="D77" s="131" t="s">
        <v>1</v>
      </c>
      <c r="E77" s="166">
        <f>J77</f>
        <v>100</v>
      </c>
      <c r="F77" s="167"/>
      <c r="G77" s="76"/>
      <c r="H77" s="96">
        <f>SUM(H68:H76)</f>
        <v>0</v>
      </c>
      <c r="J77" s="96">
        <f>SUM(J68:J76)</f>
        <v>100</v>
      </c>
      <c r="K77" s="81">
        <v>100</v>
      </c>
    </row>
    <row r="78" spans="1:11" ht="12.75">
      <c r="A78" s="159" t="s">
        <v>106</v>
      </c>
      <c r="B78" s="157"/>
      <c r="C78" s="113"/>
      <c r="D78" s="58"/>
      <c r="E78" s="71"/>
      <c r="F78" s="55"/>
      <c r="G78" s="77"/>
      <c r="H78" s="92"/>
      <c r="K78" s="81"/>
    </row>
    <row r="79" spans="1:11" ht="13.5" thickBot="1">
      <c r="A79" s="67"/>
      <c r="C79" s="113" t="s">
        <v>17</v>
      </c>
      <c r="D79" s="58" t="s">
        <v>18</v>
      </c>
      <c r="E79" s="71" t="s">
        <v>51</v>
      </c>
      <c r="F79" s="55" t="s">
        <v>29</v>
      </c>
      <c r="G79" s="76" t="s">
        <v>52</v>
      </c>
      <c r="H79" s="92"/>
      <c r="K79" s="81"/>
    </row>
    <row r="80" spans="1:11" ht="38.25" customHeight="1" thickBot="1">
      <c r="A80" s="49">
        <v>7.1</v>
      </c>
      <c r="B80" s="148" t="s">
        <v>107</v>
      </c>
      <c r="C80" s="113"/>
      <c r="D80" s="58"/>
      <c r="E80" s="71"/>
      <c r="F80" s="55"/>
      <c r="G80" s="76"/>
      <c r="H80" s="123">
        <f>IF(C80="X",J80,(IF(D80="X",J80/2,(IF(E80="X",0,(IF(F80="X",0,0)))))))</f>
        <v>0</v>
      </c>
      <c r="J80" s="81">
        <f>IF(F80="x",0,K80)</f>
        <v>15</v>
      </c>
      <c r="K80" s="81">
        <v>15</v>
      </c>
    </row>
    <row r="81" spans="1:11" ht="26.25" customHeight="1" thickBot="1">
      <c r="A81" s="49">
        <v>7.2</v>
      </c>
      <c r="B81" s="150" t="s">
        <v>108</v>
      </c>
      <c r="C81" s="113"/>
      <c r="D81" s="58"/>
      <c r="E81" s="71"/>
      <c r="F81" s="55"/>
      <c r="G81" s="76"/>
      <c r="H81" s="123">
        <f>IF(C81="X",J81,(IF(D81="X",J81/2,(IF(E81="X",0,(IF(F81="X",0,0)))))))</f>
        <v>0</v>
      </c>
      <c r="J81" s="81">
        <f>IF(F81="x",0,K81)</f>
        <v>15</v>
      </c>
      <c r="K81" s="81">
        <v>15</v>
      </c>
    </row>
    <row r="82" spans="1:11" ht="29.25" customHeight="1" thickBot="1">
      <c r="A82" s="49">
        <v>7.3</v>
      </c>
      <c r="B82" s="150" t="s">
        <v>109</v>
      </c>
      <c r="C82" s="113"/>
      <c r="D82" s="58"/>
      <c r="E82" s="71"/>
      <c r="F82" s="55"/>
      <c r="G82" s="76"/>
      <c r="H82" s="123">
        <f>IF(C82="X",J82,(IF(D82="X",J82/2,(IF(E82="X",0,(IF(F82="X",0,0)))))))</f>
        <v>0</v>
      </c>
      <c r="J82" s="81">
        <f>IF(F82="x",0,K82)</f>
        <v>15</v>
      </c>
      <c r="K82" s="81">
        <v>15</v>
      </c>
    </row>
    <row r="83" spans="1:11" ht="36.75" thickBot="1">
      <c r="A83" s="49">
        <v>7.4</v>
      </c>
      <c r="B83" s="150" t="s">
        <v>110</v>
      </c>
      <c r="C83" s="113"/>
      <c r="D83" s="58"/>
      <c r="E83" s="71"/>
      <c r="F83" s="55"/>
      <c r="G83" s="76"/>
      <c r="H83" s="123">
        <f>IF(C83="X",J83,(IF(D83="X",J83/2,(IF(E83="X",0,(IF(F83="X",0,0)))))))</f>
        <v>0</v>
      </c>
      <c r="J83" s="81">
        <f>IF(F83="x",0,K83)</f>
        <v>15</v>
      </c>
      <c r="K83" s="81">
        <v>15</v>
      </c>
    </row>
    <row r="84" spans="1:11" ht="28.5" customHeight="1" thickBot="1">
      <c r="A84" s="49">
        <v>7.5</v>
      </c>
      <c r="B84" s="150" t="s">
        <v>111</v>
      </c>
      <c r="C84" s="113"/>
      <c r="D84" s="58"/>
      <c r="E84" s="71"/>
      <c r="F84" s="55"/>
      <c r="G84" s="76"/>
      <c r="H84" s="123">
        <f>IF(C84="X",J84,(IF(D84="X",J84/2,(IF(E84="X",0,(IF(F84="X",0,0)))))))</f>
        <v>0</v>
      </c>
      <c r="J84" s="81">
        <f>IF(F84="x",0,K84)</f>
        <v>20</v>
      </c>
      <c r="K84" s="81">
        <v>20</v>
      </c>
    </row>
    <row r="85" spans="1:11" ht="13.5" customHeight="1">
      <c r="A85" s="49"/>
      <c r="B85" s="50"/>
      <c r="C85" s="113"/>
      <c r="D85" s="47"/>
      <c r="E85" s="48"/>
      <c r="F85" s="47"/>
      <c r="G85" s="76"/>
      <c r="H85" s="92"/>
      <c r="K85" s="81"/>
    </row>
    <row r="86" spans="1:11" ht="12.75">
      <c r="A86" s="60" t="s">
        <v>19</v>
      </c>
      <c r="B86" s="61"/>
      <c r="C86" s="130">
        <f>H86</f>
        <v>0</v>
      </c>
      <c r="D86" s="131" t="s">
        <v>1</v>
      </c>
      <c r="E86" s="166">
        <f>J86</f>
        <v>80</v>
      </c>
      <c r="F86" s="167"/>
      <c r="G86" s="76"/>
      <c r="H86" s="96">
        <f>SUM(H80:H85)</f>
        <v>0</v>
      </c>
      <c r="J86" s="96">
        <f>SUM(J80:J85)</f>
        <v>80</v>
      </c>
      <c r="K86" s="81">
        <v>80</v>
      </c>
    </row>
    <row r="87" spans="1:11" ht="12.75">
      <c r="A87" s="154" t="s">
        <v>112</v>
      </c>
      <c r="B87" s="143"/>
      <c r="C87" s="113"/>
      <c r="D87" s="55"/>
      <c r="E87" s="48"/>
      <c r="F87" s="47"/>
      <c r="G87" s="76"/>
      <c r="H87" s="92"/>
      <c r="J87" s="97"/>
      <c r="K87" s="81"/>
    </row>
    <row r="88" spans="1:11" ht="13.5" thickBot="1">
      <c r="A88" s="56"/>
      <c r="B88" s="66"/>
      <c r="C88" s="113" t="s">
        <v>17</v>
      </c>
      <c r="D88" s="58" t="s">
        <v>18</v>
      </c>
      <c r="E88" s="71" t="s">
        <v>51</v>
      </c>
      <c r="F88" s="55" t="s">
        <v>29</v>
      </c>
      <c r="G88" s="76" t="s">
        <v>52</v>
      </c>
      <c r="H88" s="92"/>
      <c r="K88" s="81"/>
    </row>
    <row r="89" spans="1:11" ht="24.75" thickBot="1">
      <c r="A89" s="104">
        <v>8.1</v>
      </c>
      <c r="B89" s="148" t="s">
        <v>113</v>
      </c>
      <c r="C89" s="113"/>
      <c r="D89" s="58"/>
      <c r="E89" s="71"/>
      <c r="F89" s="55"/>
      <c r="G89" s="76"/>
      <c r="H89" s="123">
        <f aca="true" t="shared" si="10" ref="H89:H99">IF(C89="X",J89,(IF(D89="X",J89/2,(IF(E89="X",0,(IF(F89="X",0,0)))))))</f>
        <v>0</v>
      </c>
      <c r="J89" s="81">
        <f aca="true" t="shared" si="11" ref="J89:J99">IF(F89="x",0,K89)</f>
        <v>10</v>
      </c>
      <c r="K89" s="81">
        <v>10</v>
      </c>
    </row>
    <row r="90" spans="1:11" ht="36.75" thickBot="1">
      <c r="A90" s="104">
        <v>8.2</v>
      </c>
      <c r="B90" s="150" t="s">
        <v>114</v>
      </c>
      <c r="C90" s="113"/>
      <c r="D90" s="58"/>
      <c r="E90" s="71"/>
      <c r="F90" s="55"/>
      <c r="G90" s="76"/>
      <c r="H90" s="123">
        <f t="shared" si="10"/>
        <v>0</v>
      </c>
      <c r="J90" s="81">
        <f t="shared" si="11"/>
        <v>10</v>
      </c>
      <c r="K90" s="81">
        <v>10</v>
      </c>
    </row>
    <row r="91" spans="1:11" ht="24.75" thickBot="1">
      <c r="A91" s="104">
        <v>8.3</v>
      </c>
      <c r="B91" s="150" t="s">
        <v>115</v>
      </c>
      <c r="C91" s="113"/>
      <c r="D91" s="58"/>
      <c r="E91" s="71"/>
      <c r="F91" s="55"/>
      <c r="G91" s="76"/>
      <c r="H91" s="123">
        <f t="shared" si="10"/>
        <v>0</v>
      </c>
      <c r="J91" s="81">
        <f t="shared" si="11"/>
        <v>5</v>
      </c>
      <c r="K91" s="81">
        <v>5</v>
      </c>
    </row>
    <row r="92" spans="1:11" ht="24.75" thickBot="1">
      <c r="A92" s="104">
        <v>8.4</v>
      </c>
      <c r="B92" s="150" t="s">
        <v>116</v>
      </c>
      <c r="C92" s="113"/>
      <c r="D92" s="58"/>
      <c r="E92" s="71"/>
      <c r="F92" s="55"/>
      <c r="G92" s="76"/>
      <c r="H92" s="123">
        <f t="shared" si="10"/>
        <v>0</v>
      </c>
      <c r="J92" s="81">
        <f t="shared" si="11"/>
        <v>10</v>
      </c>
      <c r="K92" s="81">
        <v>10</v>
      </c>
    </row>
    <row r="93" spans="1:11" ht="24.75" thickBot="1">
      <c r="A93" s="104">
        <v>8.5</v>
      </c>
      <c r="B93" s="150" t="s">
        <v>117</v>
      </c>
      <c r="C93" s="113"/>
      <c r="D93" s="58"/>
      <c r="E93" s="71"/>
      <c r="F93" s="55"/>
      <c r="G93" s="76"/>
      <c r="H93" s="123">
        <f t="shared" si="10"/>
        <v>0</v>
      </c>
      <c r="J93" s="81">
        <f t="shared" si="11"/>
        <v>10</v>
      </c>
      <c r="K93" s="81">
        <v>10</v>
      </c>
    </row>
    <row r="94" spans="1:11" ht="24.75" thickBot="1">
      <c r="A94" s="104">
        <v>8.6</v>
      </c>
      <c r="B94" s="150" t="s">
        <v>118</v>
      </c>
      <c r="C94" s="113"/>
      <c r="D94" s="58"/>
      <c r="E94" s="71"/>
      <c r="F94" s="55"/>
      <c r="G94" s="76"/>
      <c r="H94" s="123">
        <f t="shared" si="10"/>
        <v>0</v>
      </c>
      <c r="J94" s="81">
        <f t="shared" si="11"/>
        <v>5</v>
      </c>
      <c r="K94" s="81">
        <v>5</v>
      </c>
    </row>
    <row r="95" spans="1:11" ht="24.75" thickBot="1">
      <c r="A95" s="104">
        <v>8.7</v>
      </c>
      <c r="B95" s="150" t="s">
        <v>119</v>
      </c>
      <c r="C95" s="113"/>
      <c r="D95" s="58"/>
      <c r="E95" s="71"/>
      <c r="F95" s="55"/>
      <c r="G95" s="76"/>
      <c r="H95" s="123">
        <f t="shared" si="10"/>
        <v>0</v>
      </c>
      <c r="J95" s="81">
        <f t="shared" si="11"/>
        <v>10</v>
      </c>
      <c r="K95" s="81">
        <v>10</v>
      </c>
    </row>
    <row r="96" spans="1:11" ht="24.75" thickBot="1">
      <c r="A96" s="104">
        <v>8.8</v>
      </c>
      <c r="B96" s="150" t="s">
        <v>120</v>
      </c>
      <c r="C96" s="113"/>
      <c r="D96" s="58"/>
      <c r="E96" s="71"/>
      <c r="F96" s="55"/>
      <c r="G96" s="76"/>
      <c r="H96" s="123">
        <f t="shared" si="10"/>
        <v>0</v>
      </c>
      <c r="J96" s="81">
        <f t="shared" si="11"/>
        <v>10</v>
      </c>
      <c r="K96" s="81">
        <v>10</v>
      </c>
    </row>
    <row r="97" spans="1:11" ht="24.75" thickBot="1">
      <c r="A97" s="104">
        <v>8.9</v>
      </c>
      <c r="B97" s="150" t="s">
        <v>121</v>
      </c>
      <c r="C97" s="113"/>
      <c r="D97" s="58"/>
      <c r="E97" s="71"/>
      <c r="F97" s="55"/>
      <c r="G97" s="76"/>
      <c r="H97" s="123">
        <f t="shared" si="10"/>
        <v>0</v>
      </c>
      <c r="J97" s="81">
        <f t="shared" si="11"/>
        <v>10</v>
      </c>
      <c r="K97" s="81">
        <v>10</v>
      </c>
    </row>
    <row r="98" spans="1:11" ht="36.75" thickBot="1">
      <c r="A98" s="104">
        <v>8.91</v>
      </c>
      <c r="B98" s="149" t="s">
        <v>122</v>
      </c>
      <c r="C98" s="113"/>
      <c r="D98" s="58"/>
      <c r="E98" s="71"/>
      <c r="F98" s="55"/>
      <c r="G98" s="76"/>
      <c r="H98" s="123">
        <f t="shared" si="10"/>
        <v>0</v>
      </c>
      <c r="J98" s="81">
        <f t="shared" si="11"/>
        <v>10</v>
      </c>
      <c r="K98" s="81">
        <v>10</v>
      </c>
    </row>
    <row r="99" spans="1:11" ht="25.5" customHeight="1" thickBot="1">
      <c r="A99" s="104">
        <v>8.92</v>
      </c>
      <c r="B99" s="150" t="s">
        <v>123</v>
      </c>
      <c r="C99" s="113"/>
      <c r="D99" s="58"/>
      <c r="E99" s="71"/>
      <c r="F99" s="55"/>
      <c r="G99" s="76"/>
      <c r="H99" s="123">
        <f t="shared" si="10"/>
        <v>0</v>
      </c>
      <c r="J99" s="81">
        <f t="shared" si="11"/>
        <v>10</v>
      </c>
      <c r="K99" s="81">
        <v>10</v>
      </c>
    </row>
    <row r="100" spans="1:11" ht="12.75">
      <c r="A100" s="68"/>
      <c r="B100" s="50"/>
      <c r="C100" s="113"/>
      <c r="D100" s="47"/>
      <c r="E100" s="48"/>
      <c r="F100" s="47"/>
      <c r="G100" s="76"/>
      <c r="H100" s="92"/>
      <c r="K100" s="81"/>
    </row>
    <row r="101" spans="1:11" ht="12.75">
      <c r="A101" s="60" t="s">
        <v>19</v>
      </c>
      <c r="B101" s="61"/>
      <c r="C101" s="130">
        <f>H101</f>
        <v>0</v>
      </c>
      <c r="D101" s="131" t="s">
        <v>1</v>
      </c>
      <c r="E101" s="166">
        <f>J101</f>
        <v>100</v>
      </c>
      <c r="F101" s="167"/>
      <c r="G101" s="76"/>
      <c r="H101" s="96">
        <f>SUM(H89:H100)</f>
        <v>0</v>
      </c>
      <c r="J101" s="96">
        <f>SUM(J89:J100)</f>
        <v>100</v>
      </c>
      <c r="K101" s="81">
        <v>100</v>
      </c>
    </row>
    <row r="102" spans="1:11" ht="12.75">
      <c r="A102" s="154" t="s">
        <v>124</v>
      </c>
      <c r="B102" s="157"/>
      <c r="C102" s="113"/>
      <c r="D102" s="58"/>
      <c r="E102" s="71"/>
      <c r="F102" s="55"/>
      <c r="G102" s="77"/>
      <c r="H102" s="92"/>
      <c r="K102" s="81"/>
    </row>
    <row r="103" spans="1:11" ht="13.5" thickBot="1">
      <c r="A103" s="62"/>
      <c r="B103" s="64"/>
      <c r="C103" s="113" t="s">
        <v>17</v>
      </c>
      <c r="D103" s="58" t="s">
        <v>18</v>
      </c>
      <c r="E103" s="71" t="s">
        <v>51</v>
      </c>
      <c r="F103" s="55" t="s">
        <v>29</v>
      </c>
      <c r="G103" s="76" t="s">
        <v>52</v>
      </c>
      <c r="H103" s="92"/>
      <c r="K103" s="81"/>
    </row>
    <row r="104" spans="1:11" ht="24.75" thickBot="1">
      <c r="A104" s="62">
        <v>9.1</v>
      </c>
      <c r="B104" s="148" t="s">
        <v>125</v>
      </c>
      <c r="C104" s="113"/>
      <c r="D104" s="58"/>
      <c r="E104" s="71"/>
      <c r="F104" s="55"/>
      <c r="G104" s="76"/>
      <c r="H104" s="123">
        <f aca="true" t="shared" si="12" ref="H104:H116">IF(C104="X",J104,(IF(D104="X",J104/2,(IF(E104="X",0,(IF(F104="X",0,0)))))))</f>
        <v>0</v>
      </c>
      <c r="J104" s="81">
        <f aca="true" t="shared" si="13" ref="J104:J116">IF(F104="x",0,K104)</f>
        <v>10</v>
      </c>
      <c r="K104" s="81">
        <v>10</v>
      </c>
    </row>
    <row r="105" spans="1:11" ht="24.75" thickBot="1">
      <c r="A105" s="62">
        <v>9.2</v>
      </c>
      <c r="B105" s="150" t="s">
        <v>126</v>
      </c>
      <c r="C105" s="113"/>
      <c r="D105" s="58"/>
      <c r="E105" s="71"/>
      <c r="F105" s="55"/>
      <c r="G105" s="76"/>
      <c r="H105" s="123">
        <f t="shared" si="12"/>
        <v>0</v>
      </c>
      <c r="J105" s="81">
        <f t="shared" si="13"/>
        <v>5</v>
      </c>
      <c r="K105" s="81">
        <v>5</v>
      </c>
    </row>
    <row r="106" spans="1:11" ht="24.75" thickBot="1">
      <c r="A106" s="62">
        <v>9.3</v>
      </c>
      <c r="B106" s="150" t="s">
        <v>127</v>
      </c>
      <c r="C106" s="113"/>
      <c r="D106" s="58"/>
      <c r="E106" s="71"/>
      <c r="F106" s="55"/>
      <c r="G106" s="76"/>
      <c r="H106" s="123">
        <f t="shared" si="12"/>
        <v>0</v>
      </c>
      <c r="J106" s="81">
        <f t="shared" si="13"/>
        <v>10</v>
      </c>
      <c r="K106" s="81">
        <v>10</v>
      </c>
    </row>
    <row r="107" spans="1:11" ht="36.75" thickBot="1">
      <c r="A107" s="62">
        <v>9.4</v>
      </c>
      <c r="B107" s="150" t="s">
        <v>128</v>
      </c>
      <c r="C107" s="113"/>
      <c r="D107" s="58"/>
      <c r="E107" s="71"/>
      <c r="F107" s="55"/>
      <c r="G107" s="76"/>
      <c r="H107" s="123">
        <f t="shared" si="12"/>
        <v>0</v>
      </c>
      <c r="J107" s="81">
        <f t="shared" si="13"/>
        <v>5</v>
      </c>
      <c r="K107" s="81">
        <v>5</v>
      </c>
    </row>
    <row r="108" spans="1:11" ht="48.75" thickBot="1">
      <c r="A108" s="62">
        <v>9.5</v>
      </c>
      <c r="B108" s="150" t="s">
        <v>129</v>
      </c>
      <c r="C108" s="113"/>
      <c r="D108" s="58"/>
      <c r="E108" s="71"/>
      <c r="F108" s="55"/>
      <c r="G108" s="76"/>
      <c r="H108" s="123">
        <f t="shared" si="12"/>
        <v>0</v>
      </c>
      <c r="J108" s="81">
        <f t="shared" si="13"/>
        <v>5</v>
      </c>
      <c r="K108" s="81">
        <v>5</v>
      </c>
    </row>
    <row r="109" spans="1:11" ht="46.5" customHeight="1">
      <c r="A109" s="62">
        <v>9.6</v>
      </c>
      <c r="B109" s="160" t="s">
        <v>130</v>
      </c>
      <c r="C109" s="113"/>
      <c r="D109" s="58"/>
      <c r="E109" s="71"/>
      <c r="F109" s="55"/>
      <c r="G109" s="76"/>
      <c r="H109" s="123">
        <f t="shared" si="12"/>
        <v>0</v>
      </c>
      <c r="J109" s="81">
        <f t="shared" si="13"/>
        <v>10</v>
      </c>
      <c r="K109" s="81">
        <v>10</v>
      </c>
    </row>
    <row r="110" spans="1:11" ht="25.5">
      <c r="A110" s="62">
        <v>9.7</v>
      </c>
      <c r="B110" s="160" t="s">
        <v>131</v>
      </c>
      <c r="C110" s="113"/>
      <c r="D110" s="58"/>
      <c r="E110" s="71"/>
      <c r="F110" s="55"/>
      <c r="G110" s="76"/>
      <c r="H110" s="123">
        <f t="shared" si="12"/>
        <v>0</v>
      </c>
      <c r="J110" s="81">
        <f t="shared" si="13"/>
        <v>5</v>
      </c>
      <c r="K110" s="81">
        <v>5</v>
      </c>
    </row>
    <row r="111" spans="1:11" ht="38.25">
      <c r="A111" s="62">
        <v>9.8</v>
      </c>
      <c r="B111" s="160" t="s">
        <v>132</v>
      </c>
      <c r="C111" s="113"/>
      <c r="D111" s="58"/>
      <c r="E111" s="71"/>
      <c r="F111" s="55"/>
      <c r="G111" s="76"/>
      <c r="H111" s="123">
        <f t="shared" si="12"/>
        <v>0</v>
      </c>
      <c r="J111" s="81">
        <f t="shared" si="13"/>
        <v>10</v>
      </c>
      <c r="K111" s="81">
        <v>10</v>
      </c>
    </row>
    <row r="112" spans="1:11" ht="25.5">
      <c r="A112" s="62">
        <v>9.9</v>
      </c>
      <c r="B112" s="160" t="s">
        <v>133</v>
      </c>
      <c r="C112" s="113"/>
      <c r="D112" s="58"/>
      <c r="E112" s="71"/>
      <c r="F112" s="55"/>
      <c r="G112" s="76"/>
      <c r="H112" s="123">
        <f t="shared" si="12"/>
        <v>0</v>
      </c>
      <c r="J112" s="81">
        <f t="shared" si="13"/>
        <v>5</v>
      </c>
      <c r="K112" s="81">
        <v>5</v>
      </c>
    </row>
    <row r="113" spans="1:11" ht="25.5">
      <c r="A113" s="62">
        <v>9.91</v>
      </c>
      <c r="B113" s="160" t="s">
        <v>134</v>
      </c>
      <c r="C113" s="113"/>
      <c r="D113" s="58"/>
      <c r="E113" s="71"/>
      <c r="F113" s="55"/>
      <c r="G113" s="76"/>
      <c r="H113" s="123">
        <f t="shared" si="12"/>
        <v>0</v>
      </c>
      <c r="J113" s="81">
        <f t="shared" si="13"/>
        <v>5</v>
      </c>
      <c r="K113" s="81">
        <v>5</v>
      </c>
    </row>
    <row r="114" spans="1:11" ht="27" customHeight="1">
      <c r="A114" s="62">
        <v>9.92</v>
      </c>
      <c r="B114" s="160" t="s">
        <v>135</v>
      </c>
      <c r="C114" s="113"/>
      <c r="D114" s="58"/>
      <c r="E114" s="71"/>
      <c r="F114" s="55"/>
      <c r="G114" s="76"/>
      <c r="H114" s="123">
        <f t="shared" si="12"/>
        <v>0</v>
      </c>
      <c r="J114" s="81">
        <f t="shared" si="13"/>
        <v>10</v>
      </c>
      <c r="K114" s="81">
        <v>10</v>
      </c>
    </row>
    <row r="115" spans="1:11" ht="20.25" customHeight="1">
      <c r="A115" s="62">
        <v>9.94</v>
      </c>
      <c r="B115" s="161" t="s">
        <v>136</v>
      </c>
      <c r="C115" s="113"/>
      <c r="D115" s="58"/>
      <c r="E115" s="71"/>
      <c r="F115" s="55"/>
      <c r="G115" s="76"/>
      <c r="H115" s="123">
        <f t="shared" si="12"/>
        <v>0</v>
      </c>
      <c r="J115" s="81">
        <f t="shared" si="13"/>
        <v>10</v>
      </c>
      <c r="K115" s="81">
        <v>10</v>
      </c>
    </row>
    <row r="116" spans="1:11" ht="14.25" customHeight="1">
      <c r="A116" s="62">
        <v>9.95</v>
      </c>
      <c r="B116" s="161" t="s">
        <v>137</v>
      </c>
      <c r="C116" s="113"/>
      <c r="D116" s="58"/>
      <c r="E116" s="71"/>
      <c r="F116" s="55"/>
      <c r="G116" s="76"/>
      <c r="H116" s="123">
        <f t="shared" si="12"/>
        <v>0</v>
      </c>
      <c r="J116" s="81">
        <f t="shared" si="13"/>
        <v>10</v>
      </c>
      <c r="K116" s="81">
        <v>10</v>
      </c>
    </row>
    <row r="117" spans="1:11" ht="12.75">
      <c r="A117" s="47"/>
      <c r="B117" s="47"/>
      <c r="C117" s="130">
        <f>H117</f>
        <v>0</v>
      </c>
      <c r="D117" s="131" t="s">
        <v>1</v>
      </c>
      <c r="E117" s="166">
        <f>J117</f>
        <v>100</v>
      </c>
      <c r="F117" s="167"/>
      <c r="G117" s="76"/>
      <c r="H117" s="96">
        <f>SUM(H104:H116)</f>
        <v>0</v>
      </c>
      <c r="J117" s="96">
        <f>SUM(J104:J116)</f>
        <v>100</v>
      </c>
      <c r="K117" s="81">
        <v>100</v>
      </c>
    </row>
    <row r="118" spans="1:11" ht="12.75">
      <c r="A118" s="47"/>
      <c r="B118" s="47"/>
      <c r="C118" s="113"/>
      <c r="D118" s="55"/>
      <c r="E118" s="48"/>
      <c r="F118" s="47"/>
      <c r="G118" s="76"/>
      <c r="H118" s="92"/>
      <c r="J118" s="97"/>
      <c r="K118" s="81"/>
    </row>
    <row r="119" spans="1:11" ht="12.75">
      <c r="A119" s="154" t="s">
        <v>138</v>
      </c>
      <c r="B119" s="157"/>
      <c r="C119" s="113" t="s">
        <v>17</v>
      </c>
      <c r="D119" s="58" t="s">
        <v>18</v>
      </c>
      <c r="E119" s="71" t="s">
        <v>51</v>
      </c>
      <c r="F119" s="55" t="s">
        <v>29</v>
      </c>
      <c r="G119" s="76" t="s">
        <v>52</v>
      </c>
      <c r="H119" s="92"/>
      <c r="K119" s="81"/>
    </row>
    <row r="120" spans="1:11" ht="13.5" thickBot="1">
      <c r="A120" s="117"/>
      <c r="B120" s="118"/>
      <c r="C120" s="113"/>
      <c r="D120" s="58"/>
      <c r="E120" s="71"/>
      <c r="F120" s="55"/>
      <c r="G120" s="76"/>
      <c r="H120" s="92"/>
      <c r="K120" s="81"/>
    </row>
    <row r="121" spans="1:11" ht="24.75" thickBot="1">
      <c r="A121" s="129">
        <v>10.1</v>
      </c>
      <c r="B121" s="148" t="s">
        <v>139</v>
      </c>
      <c r="C121" s="113"/>
      <c r="D121" s="58"/>
      <c r="E121" s="71"/>
      <c r="F121" s="55"/>
      <c r="G121" s="76"/>
      <c r="H121" s="123">
        <f aca="true" t="shared" si="14" ref="H121:H126">IF(C121="X",J121,(IF(D121="X",J121/2,(IF(E121="X",0,(IF(F121="X",0,0)))))))</f>
        <v>0</v>
      </c>
      <c r="J121" s="81">
        <f aca="true" t="shared" si="15" ref="J121:J126">IF(F121="x",0,K121)</f>
        <v>15</v>
      </c>
      <c r="K121" s="81">
        <v>15</v>
      </c>
    </row>
    <row r="122" spans="1:11" ht="24.75" thickBot="1">
      <c r="A122" s="129">
        <v>10.2</v>
      </c>
      <c r="B122" s="150" t="s">
        <v>140</v>
      </c>
      <c r="C122" s="113"/>
      <c r="D122" s="58"/>
      <c r="E122" s="71"/>
      <c r="F122" s="55"/>
      <c r="G122" s="76"/>
      <c r="H122" s="123">
        <f t="shared" si="14"/>
        <v>0</v>
      </c>
      <c r="J122" s="81">
        <f t="shared" si="15"/>
        <v>15</v>
      </c>
      <c r="K122" s="81">
        <v>15</v>
      </c>
    </row>
    <row r="123" spans="1:11" ht="40.5" customHeight="1" thickBot="1">
      <c r="A123" s="129">
        <v>10.3</v>
      </c>
      <c r="B123" s="150" t="s">
        <v>141</v>
      </c>
      <c r="C123" s="113"/>
      <c r="D123" s="58"/>
      <c r="E123" s="71"/>
      <c r="F123" s="55"/>
      <c r="G123" s="76"/>
      <c r="H123" s="123">
        <f t="shared" si="14"/>
        <v>0</v>
      </c>
      <c r="J123" s="81">
        <f t="shared" si="15"/>
        <v>15</v>
      </c>
      <c r="K123" s="81">
        <v>15</v>
      </c>
    </row>
    <row r="124" spans="1:11" ht="52.5" customHeight="1" thickBot="1">
      <c r="A124" s="129">
        <v>10.4</v>
      </c>
      <c r="B124" s="150" t="s">
        <v>142</v>
      </c>
      <c r="C124" s="113"/>
      <c r="D124" s="58"/>
      <c r="E124" s="71"/>
      <c r="F124" s="55"/>
      <c r="G124" s="76"/>
      <c r="H124" s="123">
        <f t="shared" si="14"/>
        <v>0</v>
      </c>
      <c r="J124" s="81">
        <f t="shared" si="15"/>
        <v>15</v>
      </c>
      <c r="K124" s="81">
        <v>15</v>
      </c>
    </row>
    <row r="125" spans="1:11" ht="30" customHeight="1" thickBot="1">
      <c r="A125" s="129">
        <v>10.5</v>
      </c>
      <c r="B125" s="150" t="s">
        <v>143</v>
      </c>
      <c r="C125" s="113"/>
      <c r="D125" s="58"/>
      <c r="E125" s="71"/>
      <c r="F125" s="55"/>
      <c r="G125" s="76"/>
      <c r="H125" s="123">
        <f t="shared" si="14"/>
        <v>0</v>
      </c>
      <c r="J125" s="81">
        <f t="shared" si="15"/>
        <v>20</v>
      </c>
      <c r="K125" s="81">
        <v>20</v>
      </c>
    </row>
    <row r="126" spans="1:11" ht="40.5" customHeight="1">
      <c r="A126" s="129">
        <v>10.6</v>
      </c>
      <c r="B126" s="160" t="s">
        <v>144</v>
      </c>
      <c r="C126" s="113"/>
      <c r="D126" s="58"/>
      <c r="E126" s="71"/>
      <c r="F126" s="55"/>
      <c r="G126" s="76"/>
      <c r="H126" s="123">
        <f t="shared" si="14"/>
        <v>0</v>
      </c>
      <c r="J126" s="81">
        <f t="shared" si="15"/>
        <v>20</v>
      </c>
      <c r="K126" s="81">
        <v>20</v>
      </c>
    </row>
    <row r="127" spans="1:11" ht="12.75">
      <c r="A127" s="56"/>
      <c r="B127" s="66"/>
      <c r="C127" s="130">
        <f>H127</f>
        <v>0</v>
      </c>
      <c r="D127" s="131" t="s">
        <v>1</v>
      </c>
      <c r="E127" s="166">
        <f>J127</f>
        <v>100</v>
      </c>
      <c r="F127" s="167"/>
      <c r="G127" s="76"/>
      <c r="H127" s="81">
        <f>SUM(H121:H126)</f>
        <v>0</v>
      </c>
      <c r="J127" s="81">
        <f>SUM(J121:J126)</f>
        <v>100</v>
      </c>
      <c r="K127" s="81">
        <v>100</v>
      </c>
    </row>
    <row r="128" ht="12.75">
      <c r="K128" s="81"/>
    </row>
    <row r="129" spans="10:11" ht="12.75">
      <c r="J129" s="81" t="s">
        <v>16</v>
      </c>
      <c r="K129" s="81" t="s">
        <v>16</v>
      </c>
    </row>
    <row r="130" spans="10:11" ht="12.75">
      <c r="J130" s="81" t="s">
        <v>16</v>
      </c>
      <c r="K130" s="81" t="s">
        <v>16</v>
      </c>
    </row>
    <row r="131" ht="12.75">
      <c r="K131" s="81"/>
    </row>
    <row r="132" ht="12.75">
      <c r="K132" s="81"/>
    </row>
  </sheetData>
  <sheetProtection/>
  <mergeCells count="11">
    <mergeCell ref="E40:F40"/>
    <mergeCell ref="C7:F7"/>
    <mergeCell ref="E127:F127"/>
    <mergeCell ref="E65:F65"/>
    <mergeCell ref="E77:F77"/>
    <mergeCell ref="E86:F86"/>
    <mergeCell ref="E101:F101"/>
    <mergeCell ref="E52:F52"/>
    <mergeCell ref="E117:F117"/>
    <mergeCell ref="E23:F23"/>
    <mergeCell ref="E31:F31"/>
  </mergeCells>
  <printOptions/>
  <pageMargins left="0" right="0.25" top="0.71" bottom="1.18" header="0.5" footer="0.54"/>
  <pageSetup fitToHeight="10" fitToWidth="1" horizontalDpi="600" verticalDpi="600" orientation="portrait" scale="87" r:id="rId2"/>
  <headerFooter alignWithMargins="0">
    <oddHeader>&amp;CSANITARY DESIGN AUDIT</oddHeader>
    <oddFooter>&amp;L&amp;8&amp;F&amp;CS = Satisfactory, M = Marginal, U = Unsatisfactory, NA = Not Applicable
&amp;P&amp;R&amp;8Rev:(12/7/98)</oddFooter>
  </headerFooter>
  <rowBreaks count="9" manualBreakCount="9">
    <brk id="23" max="6" man="1"/>
    <brk id="31" max="6" man="1"/>
    <brk id="40" max="6" man="1"/>
    <brk id="52" max="6" man="1"/>
    <brk id="65" max="6" man="1"/>
    <brk id="77" max="6" man="1"/>
    <brk id="86" max="6" man="1"/>
    <brk id="101" max="6" man="1"/>
    <brk id="118" max="6" man="1"/>
  </rowBreaks>
  <drawing r:id="rId1"/>
</worksheet>
</file>

<file path=xl/worksheets/sheet3.xml><?xml version="1.0" encoding="utf-8"?>
<worksheet xmlns="http://schemas.openxmlformats.org/spreadsheetml/2006/main" xmlns:r="http://schemas.openxmlformats.org/officeDocument/2006/relationships">
  <dimension ref="B1:J35"/>
  <sheetViews>
    <sheetView zoomScalePageLayoutView="0" workbookViewId="0" topLeftCell="A1">
      <selection activeCell="M6" sqref="M6"/>
    </sheetView>
  </sheetViews>
  <sheetFormatPr defaultColWidth="11.421875" defaultRowHeight="12.75"/>
  <cols>
    <col min="1" max="1" width="4.140625" style="4" customWidth="1"/>
    <col min="2" max="2" width="80.421875" style="4" bestFit="1" customWidth="1"/>
    <col min="3" max="3" width="0.9921875" style="4" customWidth="1"/>
    <col min="4" max="4" width="7.7109375" style="4" customWidth="1"/>
    <col min="5" max="5" width="4.7109375" style="4" customWidth="1"/>
    <col min="6" max="6" width="6.421875" style="4" customWidth="1"/>
    <col min="7" max="7" width="12.00390625" style="4" customWidth="1"/>
    <col min="8" max="8" width="32.140625" style="4" customWidth="1"/>
    <col min="9" max="9" width="4.140625" style="5" customWidth="1"/>
    <col min="10" max="16384" width="11.421875" style="4" customWidth="1"/>
  </cols>
  <sheetData>
    <row r="1" spans="2:10" ht="36.75" customHeight="1" thickBot="1">
      <c r="B1" s="135" t="s">
        <v>20</v>
      </c>
      <c r="C1" s="136"/>
      <c r="D1" s="168" t="s">
        <v>21</v>
      </c>
      <c r="E1" s="169"/>
      <c r="F1" s="170"/>
      <c r="G1" s="137" t="s">
        <v>2</v>
      </c>
      <c r="H1" s="138" t="s">
        <v>3</v>
      </c>
      <c r="I1"/>
      <c r="J1"/>
    </row>
    <row r="2" spans="2:9" ht="30.75" customHeight="1" thickBot="1">
      <c r="B2" s="15" t="str">
        <f>' Checklist'!A12</f>
        <v>PRINCIPIO N.° 1: zonas higiénicas específicas establecidas en las instalaciones</v>
      </c>
      <c r="C2" s="14"/>
      <c r="D2" s="139">
        <f>' Checklist'!C23</f>
        <v>0</v>
      </c>
      <c r="E2" s="40" t="str">
        <f>' Checklist'!D23</f>
        <v>/</v>
      </c>
      <c r="F2" s="139">
        <f>' Checklist'!E23</f>
        <v>120</v>
      </c>
      <c r="G2" s="142">
        <f>D2/F2</f>
        <v>0</v>
      </c>
      <c r="H2" s="2"/>
      <c r="I2"/>
    </row>
    <row r="3" spans="2:9" ht="30.75" customHeight="1" thickBot="1">
      <c r="B3" s="15" t="str">
        <f>' Checklist'!A24</f>
        <v>PRINCIPIO N.° 2: circulación controlada de personal y materiales para minimizar los riesgos</v>
      </c>
      <c r="C3" s="14"/>
      <c r="D3" s="139">
        <f>' Checklist'!C31</f>
        <v>0</v>
      </c>
      <c r="E3" s="40" t="str">
        <f>' Checklist'!D31</f>
        <v>/</v>
      </c>
      <c r="F3" s="139">
        <f>' Checklist'!E31</f>
        <v>100</v>
      </c>
      <c r="G3" s="142">
        <f aca="true" t="shared" si="0" ref="G3:G12">D3/F3</f>
        <v>0</v>
      </c>
      <c r="H3" s="2"/>
      <c r="I3"/>
    </row>
    <row r="4" spans="2:9" ht="30.75" customHeight="1" thickBot="1">
      <c r="B4" s="15" t="str">
        <f>' Checklist'!A32</f>
        <v>PRINCIPIO N.° 3: acumulación controlada de agua dentro de las instalaciones</v>
      </c>
      <c r="C4" s="14"/>
      <c r="D4" s="139">
        <f>' Checklist'!C40</f>
        <v>0</v>
      </c>
      <c r="E4" s="40" t="str">
        <f>' Checklist'!D40</f>
        <v>/</v>
      </c>
      <c r="F4" s="139">
        <f>' Checklist'!E40</f>
        <v>100</v>
      </c>
      <c r="G4" s="142">
        <f t="shared" si="0"/>
        <v>0</v>
      </c>
      <c r="H4" s="2"/>
      <c r="I4"/>
    </row>
    <row r="5" spans="2:9" ht="30.75" customHeight="1" thickBot="1">
      <c r="B5" s="15" t="str">
        <f>' Checklist'!A41</f>
        <v>PRINCIPIO N.° 4: control de la circulación y la calidad del aire de las áreas</v>
      </c>
      <c r="C5" s="14"/>
      <c r="D5" s="139">
        <f>' Checklist'!C52</f>
        <v>0</v>
      </c>
      <c r="E5" s="40" t="str">
        <f>' Checklist'!D52</f>
        <v>/</v>
      </c>
      <c r="F5" s="139">
        <f>' Checklist'!E52</f>
        <v>100</v>
      </c>
      <c r="G5" s="142">
        <f t="shared" si="0"/>
        <v>0</v>
      </c>
      <c r="H5" s="2"/>
      <c r="I5"/>
    </row>
    <row r="6" spans="2:9" ht="30.75" customHeight="1" thickBot="1">
      <c r="B6" s="15" t="str">
        <f>' Checklist'!A53</f>
        <v>PRINCIPIO N.° 5: los elementos del lugar promueven condiciones sanitarias</v>
      </c>
      <c r="C6" s="14"/>
      <c r="D6" s="139">
        <f>' Checklist'!C65</f>
        <v>0</v>
      </c>
      <c r="E6" s="40" t="str">
        <f>' Checklist'!D65</f>
        <v>/</v>
      </c>
      <c r="F6" s="139">
        <f>' Checklist'!E65</f>
        <v>100</v>
      </c>
      <c r="G6" s="142">
        <f t="shared" si="0"/>
        <v>0</v>
      </c>
      <c r="H6" s="2"/>
      <c r="I6"/>
    </row>
    <row r="7" spans="2:9" ht="30.75" customHeight="1" thickBot="1">
      <c r="B7" s="15" t="str">
        <f>' Checklist'!A66</f>
        <v>PRINCIPIO N.° 6: el revestimiento del edificio promueve las condiciones sanitarias</v>
      </c>
      <c r="C7" s="14"/>
      <c r="D7" s="139">
        <f>' Checklist'!C77</f>
        <v>0</v>
      </c>
      <c r="E7" s="40" t="str">
        <f>' Checklist'!D77</f>
        <v>/</v>
      </c>
      <c r="F7" s="139">
        <f>' Checklist'!E77</f>
        <v>100</v>
      </c>
      <c r="G7" s="142">
        <f t="shared" si="0"/>
        <v>0</v>
      </c>
      <c r="H7" s="2"/>
      <c r="I7"/>
    </row>
    <row r="8" spans="2:9" ht="30.75" customHeight="1" thickBot="1">
      <c r="B8" s="15" t="str">
        <f>' Checklist'!A78</f>
        <v>PRINCIPIO N.° 7: el diseño interior del espacio promueve la sanitización</v>
      </c>
      <c r="C8" s="14"/>
      <c r="D8" s="139">
        <f>' Checklist'!C86</f>
        <v>0</v>
      </c>
      <c r="E8" s="40" t="str">
        <f>' Checklist'!D86</f>
        <v>/</v>
      </c>
      <c r="F8" s="139">
        <f>' Checklist'!E86</f>
        <v>80</v>
      </c>
      <c r="G8" s="142">
        <f t="shared" si="0"/>
        <v>0</v>
      </c>
      <c r="H8" s="2"/>
      <c r="I8"/>
    </row>
    <row r="9" spans="2:9" ht="30.75" customHeight="1" thickBot="1">
      <c r="B9" s="15" t="str">
        <f>' Checklist'!A87</f>
        <v>PRINCIPIO N.° 8: las partes y la construcción del edificio promueven las condiciones sanitarias</v>
      </c>
      <c r="C9" s="14"/>
      <c r="D9" s="139">
        <f>' Checklist'!C101</f>
        <v>0</v>
      </c>
      <c r="E9" s="40" t="str">
        <f>' Checklist'!D101</f>
        <v>/</v>
      </c>
      <c r="F9" s="139">
        <f>' Checklist'!E101</f>
        <v>100</v>
      </c>
      <c r="G9" s="142">
        <f t="shared" si="0"/>
        <v>0</v>
      </c>
      <c r="H9" s="2"/>
      <c r="I9"/>
    </row>
    <row r="10" spans="2:9" ht="30.75" customHeight="1" thickBot="1">
      <c r="B10" s="15" t="str">
        <f>' Checklist'!A102</f>
        <v>PRINCIPIO N.° 9: COMPATIBILIDAD HIGIÉNICA CON OTROS SISTEMAS</v>
      </c>
      <c r="C10" s="14"/>
      <c r="D10" s="139">
        <f>' Checklist'!C117</f>
        <v>0</v>
      </c>
      <c r="E10" s="40" t="str">
        <f>' Checklist'!D117</f>
        <v>/</v>
      </c>
      <c r="F10" s="139">
        <f>' Checklist'!E117</f>
        <v>100</v>
      </c>
      <c r="G10" s="142">
        <f t="shared" si="0"/>
        <v>0</v>
      </c>
      <c r="H10" s="2"/>
      <c r="I10"/>
    </row>
    <row r="11" spans="2:9" ht="30.75" customHeight="1">
      <c r="B11" s="15" t="str">
        <f>' Checklist'!A119</f>
        <v>PRINCIPIO N.° 10: PROTOCOLOS VALIDADOS DE LIMPIEZA Y SANITIZACIÓN</v>
      </c>
      <c r="C11" s="14"/>
      <c r="D11" s="139">
        <f>' Checklist'!C127</f>
        <v>0</v>
      </c>
      <c r="E11" s="40" t="str">
        <f>' Checklist'!D127</f>
        <v>/</v>
      </c>
      <c r="F11" s="139">
        <f>' Checklist'!E127</f>
        <v>100</v>
      </c>
      <c r="G11" s="142">
        <f t="shared" si="0"/>
        <v>0</v>
      </c>
      <c r="H11" s="2"/>
      <c r="I11"/>
    </row>
    <row r="12" spans="2:9" ht="30.75" customHeight="1">
      <c r="B12" s="13" t="s">
        <v>23</v>
      </c>
      <c r="C12" s="14"/>
      <c r="D12" s="140">
        <f>SUM(D2:D11)</f>
        <v>0</v>
      </c>
      <c r="E12" s="141" t="s">
        <v>1</v>
      </c>
      <c r="F12" s="140">
        <f>SUM(F2:F11)</f>
        <v>1000</v>
      </c>
      <c r="G12" s="142">
        <f t="shared" si="0"/>
        <v>0</v>
      </c>
      <c r="H12" s="2"/>
      <c r="I12"/>
    </row>
    <row r="13" spans="2:9" ht="12.75">
      <c r="B13" s="3"/>
      <c r="C13" s="3"/>
      <c r="D13" s="3"/>
      <c r="E13" s="3"/>
      <c r="F13" s="3"/>
      <c r="G13"/>
      <c r="H13"/>
      <c r="I13"/>
    </row>
    <row r="14" spans="2:9" ht="12.75">
      <c r="B14" s="132" t="s">
        <v>22</v>
      </c>
      <c r="C14" s="3"/>
      <c r="D14" s="3"/>
      <c r="E14" s="3"/>
      <c r="F14" s="3"/>
      <c r="G14"/>
      <c r="H14"/>
      <c r="I14"/>
    </row>
    <row r="15" spans="2:9" ht="12.75">
      <c r="B15" s="133" t="s">
        <v>24</v>
      </c>
      <c r="C15" s="3"/>
      <c r="D15" s="3"/>
      <c r="E15" s="3"/>
      <c r="F15" s="3"/>
      <c r="G15"/>
      <c r="H15"/>
      <c r="I15"/>
    </row>
    <row r="16" spans="2:9" ht="12.75">
      <c r="B16" s="133" t="s">
        <v>25</v>
      </c>
      <c r="C16" s="3"/>
      <c r="D16" s="3"/>
      <c r="E16" s="3"/>
      <c r="F16" s="3"/>
      <c r="G16"/>
      <c r="H16"/>
      <c r="I16"/>
    </row>
    <row r="17" spans="2:9" ht="12.75">
      <c r="B17" s="134" t="s">
        <v>26</v>
      </c>
      <c r="C17" s="3"/>
      <c r="D17" s="3"/>
      <c r="E17" s="3"/>
      <c r="F17" s="3"/>
      <c r="G17"/>
      <c r="H17"/>
      <c r="I17"/>
    </row>
    <row r="18" spans="2:9" ht="12.75">
      <c r="B18" s="3"/>
      <c r="C18" s="3"/>
      <c r="D18" s="3"/>
      <c r="E18" s="3"/>
      <c r="F18" s="3"/>
      <c r="G18"/>
      <c r="H18"/>
      <c r="I18"/>
    </row>
    <row r="19" spans="2:9" ht="12.75">
      <c r="B19" s="3"/>
      <c r="C19" s="3"/>
      <c r="D19" s="3"/>
      <c r="E19" s="3"/>
      <c r="F19" s="3"/>
      <c r="G19"/>
      <c r="H19"/>
      <c r="I19"/>
    </row>
    <row r="20" spans="2:9" ht="57">
      <c r="B20" s="99" t="s">
        <v>4</v>
      </c>
      <c r="C20" s="17"/>
      <c r="D20" s="17"/>
      <c r="E20" s="17"/>
      <c r="F20" s="17"/>
      <c r="G20" s="17"/>
      <c r="H20"/>
      <c r="I20"/>
    </row>
    <row r="21" spans="4:9" ht="11.25">
      <c r="D21" s="5"/>
      <c r="E21" s="5"/>
      <c r="F21" s="5"/>
      <c r="I21" s="4"/>
    </row>
    <row r="22" spans="3:9" ht="22.5" customHeight="1">
      <c r="C22" s="7"/>
      <c r="D22" s="5"/>
      <c r="E22" s="5"/>
      <c r="F22" s="5"/>
      <c r="I22" s="4"/>
    </row>
    <row r="23" spans="4:9" ht="11.25">
      <c r="D23" s="5"/>
      <c r="E23" s="5"/>
      <c r="F23" s="5"/>
      <c r="I23" s="4"/>
    </row>
    <row r="24" spans="4:9" ht="11.25">
      <c r="D24" s="5"/>
      <c r="E24" s="5"/>
      <c r="F24" s="5"/>
      <c r="I24" s="4"/>
    </row>
    <row r="25" spans="4:9" ht="11.25">
      <c r="D25" s="5"/>
      <c r="E25" s="5"/>
      <c r="F25" s="5"/>
      <c r="I25" s="4"/>
    </row>
    <row r="26" spans="4:9" ht="11.25">
      <c r="D26" s="5"/>
      <c r="E26" s="5"/>
      <c r="F26" s="5"/>
      <c r="I26" s="4"/>
    </row>
    <row r="27" spans="4:9" ht="11.25">
      <c r="D27" s="5"/>
      <c r="E27" s="5"/>
      <c r="F27" s="5"/>
      <c r="I27" s="4"/>
    </row>
    <row r="28" spans="4:9" ht="11.25">
      <c r="D28" s="5"/>
      <c r="E28" s="5"/>
      <c r="F28" s="5"/>
      <c r="I28" s="4"/>
    </row>
    <row r="29" spans="4:9" ht="11.25">
      <c r="D29" s="5"/>
      <c r="E29" s="5"/>
      <c r="F29" s="5"/>
      <c r="I29" s="4"/>
    </row>
    <row r="30" spans="4:9" ht="11.25">
      <c r="D30" s="5"/>
      <c r="E30" s="5"/>
      <c r="F30" s="5"/>
      <c r="I30" s="4"/>
    </row>
    <row r="31" spans="4:9" ht="11.25">
      <c r="D31" s="5"/>
      <c r="E31" s="5"/>
      <c r="F31" s="5"/>
      <c r="I31" s="4"/>
    </row>
    <row r="32" spans="4:9" ht="11.25">
      <c r="D32" s="5"/>
      <c r="E32" s="5"/>
      <c r="F32" s="5"/>
      <c r="I32" s="4"/>
    </row>
    <row r="33" spans="4:9" ht="11.25">
      <c r="D33" s="5"/>
      <c r="E33" s="5"/>
      <c r="F33" s="5"/>
      <c r="I33" s="4"/>
    </row>
    <row r="34" spans="4:6" ht="11.25">
      <c r="D34" s="5"/>
      <c r="E34" s="5"/>
      <c r="F34" s="5"/>
    </row>
    <row r="35" spans="4:6" ht="11.25">
      <c r="D35" s="5"/>
      <c r="E35" s="5"/>
      <c r="F35" s="5"/>
    </row>
  </sheetData>
  <sheetProtection/>
  <mergeCells count="1">
    <mergeCell ref="D1:F1"/>
  </mergeCells>
  <printOptions/>
  <pageMargins left="0" right="0" top="0.75" bottom="0.75" header="0.5" footer="0.5"/>
  <pageSetup horizontalDpi="600" verticalDpi="600" orientation="landscape"/>
  <headerFooter alignWithMargins="0">
    <oddHeader>&amp;CSANITATION AUDIT SUMMARY</oddHeader>
  </headerFooter>
</worksheet>
</file>

<file path=xl/worksheets/sheet4.xml><?xml version="1.0" encoding="utf-8"?>
<worksheet xmlns="http://schemas.openxmlformats.org/spreadsheetml/2006/main" xmlns:r="http://schemas.openxmlformats.org/officeDocument/2006/relationships">
  <dimension ref="A1:L29"/>
  <sheetViews>
    <sheetView zoomScalePageLayoutView="0" workbookViewId="0" topLeftCell="A1">
      <selection activeCell="D12" sqref="D12"/>
    </sheetView>
  </sheetViews>
  <sheetFormatPr defaultColWidth="8.8515625" defaultRowHeight="12.75"/>
  <cols>
    <col min="1" max="1" width="4.28125" style="0" customWidth="1"/>
    <col min="2" max="2" width="39.140625" style="38" customWidth="1"/>
    <col min="3" max="3" width="6.28125" style="38" customWidth="1"/>
    <col min="4" max="4" width="39.421875" style="0" customWidth="1"/>
  </cols>
  <sheetData>
    <row r="1" spans="1:12" s="1" customFormat="1" ht="46.5" customHeight="1">
      <c r="A1" s="8"/>
      <c r="B1" s="8"/>
      <c r="C1" s="8"/>
      <c r="D1" s="28"/>
      <c r="E1" s="30"/>
      <c r="G1" s="8"/>
      <c r="L1" s="11"/>
    </row>
    <row r="2" spans="1:12" s="1" customFormat="1" ht="20.25">
      <c r="A2" s="29" t="s">
        <v>11</v>
      </c>
      <c r="B2" s="37"/>
      <c r="C2" s="37"/>
      <c r="D2" s="28"/>
      <c r="E2" s="31"/>
      <c r="G2" s="9"/>
      <c r="K2" s="6"/>
      <c r="L2" s="11"/>
    </row>
    <row r="3" spans="1:12" s="1" customFormat="1" ht="15.75">
      <c r="A3" s="32" t="s">
        <v>12</v>
      </c>
      <c r="B3" s="8"/>
      <c r="C3" s="8"/>
      <c r="D3" s="28"/>
      <c r="E3" s="24"/>
      <c r="G3" s="8"/>
      <c r="K3"/>
      <c r="L3" s="12"/>
    </row>
    <row r="4" ht="13.5" thickBot="1"/>
    <row r="5" spans="1:4" ht="16.5" thickBot="1">
      <c r="A5" s="33" t="s">
        <v>27</v>
      </c>
      <c r="B5" s="34"/>
      <c r="C5" s="33" t="s">
        <v>27</v>
      </c>
      <c r="D5" s="35"/>
    </row>
    <row r="6" spans="1:4" ht="150" customHeight="1">
      <c r="A6" s="43">
        <v>1</v>
      </c>
      <c r="B6" s="39"/>
      <c r="C6" s="43">
        <v>2</v>
      </c>
      <c r="D6" s="10"/>
    </row>
    <row r="7" spans="1:4" ht="150" customHeight="1">
      <c r="A7" s="44">
        <v>3</v>
      </c>
      <c r="B7" s="40"/>
      <c r="C7" s="44">
        <v>4</v>
      </c>
      <c r="D7" s="2"/>
    </row>
    <row r="8" spans="1:4" ht="150" customHeight="1">
      <c r="A8" s="44">
        <v>5</v>
      </c>
      <c r="B8" s="40"/>
      <c r="C8" s="44">
        <v>6</v>
      </c>
      <c r="D8" s="2"/>
    </row>
    <row r="9" spans="1:4" ht="150" customHeight="1">
      <c r="A9" s="44">
        <v>7</v>
      </c>
      <c r="B9" s="40"/>
      <c r="C9" s="44">
        <v>8</v>
      </c>
      <c r="D9" s="2"/>
    </row>
    <row r="10" spans="1:4" ht="150" customHeight="1">
      <c r="A10" s="44">
        <v>9</v>
      </c>
      <c r="B10" s="40"/>
      <c r="C10" s="44">
        <v>10</v>
      </c>
      <c r="D10" s="2"/>
    </row>
    <row r="11" spans="1:4" ht="150" customHeight="1">
      <c r="A11" s="44">
        <v>11</v>
      </c>
      <c r="B11" s="40" t="s">
        <v>13</v>
      </c>
      <c r="C11" s="44">
        <v>12</v>
      </c>
      <c r="D11" s="2"/>
    </row>
    <row r="12" spans="1:4" ht="150" customHeight="1" thickBot="1">
      <c r="A12" s="45">
        <v>13</v>
      </c>
      <c r="B12" s="42"/>
      <c r="C12" s="45"/>
      <c r="D12" s="16"/>
    </row>
    <row r="13" spans="2:3" s="19" customFormat="1" ht="150" customHeight="1">
      <c r="B13" s="41"/>
      <c r="C13" s="41"/>
    </row>
    <row r="14" spans="2:3" s="19" customFormat="1" ht="150" customHeight="1">
      <c r="B14" s="41"/>
      <c r="C14" s="41"/>
    </row>
    <row r="15" spans="2:3" s="19" customFormat="1" ht="150" customHeight="1">
      <c r="B15" s="41"/>
      <c r="C15" s="41"/>
    </row>
    <row r="16" spans="2:3" s="19" customFormat="1" ht="150" customHeight="1">
      <c r="B16" s="41"/>
      <c r="C16" s="41"/>
    </row>
    <row r="17" spans="2:3" s="19" customFormat="1" ht="150" customHeight="1">
      <c r="B17" s="41"/>
      <c r="C17" s="41"/>
    </row>
    <row r="18" spans="2:3" s="19" customFormat="1" ht="150" customHeight="1">
      <c r="B18" s="41"/>
      <c r="C18" s="41"/>
    </row>
    <row r="19" spans="2:3" s="19" customFormat="1" ht="150" customHeight="1">
      <c r="B19" s="41"/>
      <c r="C19" s="41"/>
    </row>
    <row r="20" spans="2:3" s="19" customFormat="1" ht="150" customHeight="1">
      <c r="B20" s="41"/>
      <c r="C20" s="41"/>
    </row>
    <row r="21" spans="2:3" s="19" customFormat="1" ht="150" customHeight="1">
      <c r="B21" s="41"/>
      <c r="C21" s="41"/>
    </row>
    <row r="22" spans="2:3" s="19" customFormat="1" ht="150" customHeight="1">
      <c r="B22" s="41"/>
      <c r="C22" s="41"/>
    </row>
    <row r="23" spans="2:3" s="19" customFormat="1" ht="150" customHeight="1">
      <c r="B23" s="41"/>
      <c r="C23" s="41"/>
    </row>
    <row r="24" spans="2:3" s="19" customFormat="1" ht="150" customHeight="1">
      <c r="B24" s="41"/>
      <c r="C24" s="41"/>
    </row>
    <row r="25" spans="2:3" s="19" customFormat="1" ht="12.75">
      <c r="B25" s="41"/>
      <c r="C25" s="41"/>
    </row>
    <row r="26" spans="2:3" s="19" customFormat="1" ht="12.75">
      <c r="B26" s="41"/>
      <c r="C26" s="41"/>
    </row>
    <row r="27" spans="2:3" s="19" customFormat="1" ht="12.75">
      <c r="B27" s="41"/>
      <c r="C27" s="41"/>
    </row>
    <row r="28" spans="2:3" s="19" customFormat="1" ht="12.75">
      <c r="B28" s="41"/>
      <c r="C28" s="41"/>
    </row>
    <row r="29" spans="2:3" s="19" customFormat="1" ht="12.75">
      <c r="B29" s="41"/>
      <c r="C29" s="41"/>
    </row>
  </sheetData>
  <sheetProtection/>
  <printOptions/>
  <pageMargins left="0.75" right="0.75" top="1" bottom="1" header="0.5" footer="0.5"/>
  <pageSetup horizontalDpi="600" verticalDpi="600"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Hormel Foods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Dairy Facility Design Check list</dc:title>
  <dc:subject/>
  <dc:creator>***</dc:creator>
  <cp:keywords/>
  <dc:description/>
  <cp:lastModifiedBy>Galer, Chad</cp:lastModifiedBy>
  <cp:lastPrinted>2011-01-28T14:52:10Z</cp:lastPrinted>
  <dcterms:created xsi:type="dcterms:W3CDTF">1998-11-19T15:58:58Z</dcterms:created>
  <dcterms:modified xsi:type="dcterms:W3CDTF">2017-06-02T15:41:11Z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